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585" windowWidth="19440" windowHeight="9495" firstSheet="1" activeTab="4"/>
  </bookViews>
  <sheets>
    <sheet name="1ER. TRIMESTRE_2015" sheetId="1" r:id="rId1"/>
    <sheet name="2° TRIMESTRE_2015" sheetId="2" r:id="rId2"/>
    <sheet name="3° TRIMESTRE_2015" sheetId="4" r:id="rId3"/>
    <sheet name="4° TRIMESTRE_2015 " sheetId="5" r:id="rId4"/>
    <sheet name="4° TRIMESTRE_2015 DEFINITIVO" sheetId="6" r:id="rId5"/>
  </sheets>
  <definedNames>
    <definedName name="_xlnm.Print_Area" localSheetId="0">'1ER. TRIMESTRE_2015'!$A$1:$M$115</definedName>
    <definedName name="_xlnm.Print_Area" localSheetId="1">'2° TRIMESTRE_2015'!$A$1:$L$112</definedName>
    <definedName name="_xlnm.Print_Area" localSheetId="2">'3° TRIMESTRE_2015'!$A$1:$N$145</definedName>
    <definedName name="_xlnm.Print_Area" localSheetId="3">'4° TRIMESTRE_2015 '!$A$1:$N$145</definedName>
    <definedName name="_xlnm.Print_Area" localSheetId="4">'4° TRIMESTRE_2015 DEFINITIVO'!$A$1:$N$145</definedName>
    <definedName name="_xlnm.Print_Titles" localSheetId="0">'1ER. TRIMESTRE_2015'!$1:$20</definedName>
    <definedName name="_xlnm.Print_Titles" localSheetId="1">'2° TRIMESTRE_2015'!$1:$16</definedName>
    <definedName name="_xlnm.Print_Titles" localSheetId="2">'3° TRIMESTRE_2015'!$3:$19</definedName>
    <definedName name="_xlnm.Print_Titles" localSheetId="3">'4° TRIMESTRE_2015 '!$3:$19</definedName>
    <definedName name="_xlnm.Print_Titles" localSheetId="4">'4° TRIMESTRE_2015 DEFINITIVO'!$3:$19</definedName>
  </definedNames>
  <calcPr calcId="145621"/>
</workbook>
</file>

<file path=xl/calcChain.xml><?xml version="1.0" encoding="utf-8"?>
<calcChain xmlns="http://schemas.openxmlformats.org/spreadsheetml/2006/main">
  <c r="H42" i="6" l="1"/>
  <c r="L23" i="6" l="1"/>
  <c r="F21" i="6"/>
  <c r="H134" i="6" l="1"/>
  <c r="L134" i="6" s="1"/>
  <c r="H133" i="6"/>
  <c r="L133" i="6" s="1"/>
  <c r="H132" i="6"/>
  <c r="L132" i="6" s="1"/>
  <c r="H131" i="6"/>
  <c r="L131" i="6" s="1"/>
  <c r="H130" i="6"/>
  <c r="L130" i="6" s="1"/>
  <c r="H129" i="6"/>
  <c r="L129" i="6" s="1"/>
  <c r="H128" i="6"/>
  <c r="L128" i="6" s="1"/>
  <c r="L126" i="6" s="1"/>
  <c r="K126" i="6"/>
  <c r="J126" i="6"/>
  <c r="I126" i="6"/>
  <c r="G126" i="6"/>
  <c r="F126" i="6"/>
  <c r="H126" i="6" s="1"/>
  <c r="L121" i="6"/>
  <c r="H121" i="6"/>
  <c r="L120" i="6"/>
  <c r="H120" i="6"/>
  <c r="L119" i="6"/>
  <c r="H119" i="6"/>
  <c r="L117" i="6"/>
  <c r="K117" i="6"/>
  <c r="J117" i="6"/>
  <c r="I117" i="6"/>
  <c r="G117" i="6"/>
  <c r="F117" i="6"/>
  <c r="H117" i="6" s="1"/>
  <c r="H112" i="6"/>
  <c r="L112" i="6" s="1"/>
  <c r="H111" i="6"/>
  <c r="L111" i="6" s="1"/>
  <c r="H110" i="6"/>
  <c r="L110" i="6" s="1"/>
  <c r="H109" i="6"/>
  <c r="L109" i="6" s="1"/>
  <c r="H108" i="6"/>
  <c r="L108" i="6" s="1"/>
  <c r="H107" i="6"/>
  <c r="L107" i="6" s="1"/>
  <c r="H106" i="6"/>
  <c r="L106" i="6" s="1"/>
  <c r="K104" i="6"/>
  <c r="J104" i="6"/>
  <c r="I104" i="6"/>
  <c r="G104" i="6"/>
  <c r="F104" i="6"/>
  <c r="L99" i="6"/>
  <c r="H99" i="6"/>
  <c r="L98" i="6"/>
  <c r="H98" i="6"/>
  <c r="L97" i="6"/>
  <c r="L95" i="6" s="1"/>
  <c r="H97" i="6"/>
  <c r="K95" i="6"/>
  <c r="J95" i="6"/>
  <c r="I95" i="6"/>
  <c r="G95" i="6"/>
  <c r="F95" i="6"/>
  <c r="H95" i="6" s="1"/>
  <c r="H90" i="6"/>
  <c r="L90" i="6" s="1"/>
  <c r="H89" i="6"/>
  <c r="L89" i="6" s="1"/>
  <c r="H88" i="6"/>
  <c r="L88" i="6" s="1"/>
  <c r="H87" i="6"/>
  <c r="L87" i="6" s="1"/>
  <c r="H86" i="6"/>
  <c r="L86" i="6" s="1"/>
  <c r="H85" i="6"/>
  <c r="L85" i="6" s="1"/>
  <c r="H84" i="6"/>
  <c r="L84" i="6" s="1"/>
  <c r="H83" i="6"/>
  <c r="L83" i="6" s="1"/>
  <c r="H82" i="6"/>
  <c r="L82" i="6" s="1"/>
  <c r="K80" i="6"/>
  <c r="J80" i="6"/>
  <c r="I80" i="6"/>
  <c r="G80" i="6"/>
  <c r="F80" i="6"/>
  <c r="L75" i="6"/>
  <c r="H75" i="6"/>
  <c r="L74" i="6"/>
  <c r="H74" i="6"/>
  <c r="L73" i="6"/>
  <c r="H73" i="6"/>
  <c r="L72" i="6"/>
  <c r="H72" i="6"/>
  <c r="H71" i="6"/>
  <c r="L71" i="6" s="1"/>
  <c r="L70" i="6"/>
  <c r="H70" i="6"/>
  <c r="L69" i="6"/>
  <c r="H69" i="6"/>
  <c r="L68" i="6"/>
  <c r="H68" i="6"/>
  <c r="L67" i="6"/>
  <c r="H67" i="6"/>
  <c r="K64" i="6"/>
  <c r="J64" i="6"/>
  <c r="I64" i="6"/>
  <c r="G64" i="6"/>
  <c r="F64" i="6"/>
  <c r="H59" i="6"/>
  <c r="L59" i="6" s="1"/>
  <c r="H58" i="6"/>
  <c r="L58" i="6" s="1"/>
  <c r="H57" i="6"/>
  <c r="L57" i="6" s="1"/>
  <c r="H56" i="6"/>
  <c r="L56" i="6" s="1"/>
  <c r="H55" i="6"/>
  <c r="L55" i="6" s="1"/>
  <c r="H54" i="6"/>
  <c r="L54" i="6" s="1"/>
  <c r="H53" i="6"/>
  <c r="L53" i="6" s="1"/>
  <c r="H52" i="6"/>
  <c r="L52" i="6" s="1"/>
  <c r="H51" i="6"/>
  <c r="L51" i="6" s="1"/>
  <c r="K49" i="6"/>
  <c r="J49" i="6"/>
  <c r="I49" i="6"/>
  <c r="G49" i="6"/>
  <c r="F49" i="6"/>
  <c r="H44" i="6"/>
  <c r="L44" i="6" s="1"/>
  <c r="L43" i="6"/>
  <c r="H43" i="6"/>
  <c r="L42" i="6"/>
  <c r="L41" i="6"/>
  <c r="H41" i="6"/>
  <c r="H40" i="6"/>
  <c r="L40" i="6" s="1"/>
  <c r="L39" i="6"/>
  <c r="H39" i="6"/>
  <c r="L38" i="6"/>
  <c r="H38" i="6"/>
  <c r="H37" i="6"/>
  <c r="L37" i="6" s="1"/>
  <c r="H36" i="6"/>
  <c r="L36" i="6" s="1"/>
  <c r="K34" i="6"/>
  <c r="J34" i="6"/>
  <c r="I34" i="6"/>
  <c r="G34" i="6"/>
  <c r="F34" i="6"/>
  <c r="H29" i="6"/>
  <c r="L29" i="6" s="1"/>
  <c r="H28" i="6"/>
  <c r="L28" i="6" s="1"/>
  <c r="H27" i="6"/>
  <c r="L27" i="6" s="1"/>
  <c r="H26" i="6"/>
  <c r="L26" i="6" s="1"/>
  <c r="H25" i="6"/>
  <c r="L25" i="6" s="1"/>
  <c r="H24" i="6"/>
  <c r="L24" i="6" s="1"/>
  <c r="H23" i="6"/>
  <c r="K21" i="6"/>
  <c r="J21" i="6"/>
  <c r="I21" i="6"/>
  <c r="G21" i="6"/>
  <c r="F136" i="6"/>
  <c r="J136" i="6" l="1"/>
  <c r="L64" i="6"/>
  <c r="H104" i="6"/>
  <c r="L104" i="6"/>
  <c r="H80" i="6"/>
  <c r="H64" i="6"/>
  <c r="K136" i="6"/>
  <c r="H49" i="6"/>
  <c r="I136" i="6"/>
  <c r="G136" i="6"/>
  <c r="L34" i="6"/>
  <c r="H34" i="6"/>
  <c r="L21" i="6"/>
  <c r="L49" i="6"/>
  <c r="L80" i="6"/>
  <c r="H21" i="6"/>
  <c r="H136" i="6" l="1"/>
  <c r="L136" i="6"/>
  <c r="H134" i="5"/>
  <c r="L134" i="5" s="1"/>
  <c r="H133" i="5"/>
  <c r="L133" i="5" s="1"/>
  <c r="H132" i="5"/>
  <c r="L132" i="5" s="1"/>
  <c r="H131" i="5"/>
  <c r="L131" i="5" s="1"/>
  <c r="H130" i="5"/>
  <c r="L130" i="5" s="1"/>
  <c r="H129" i="5"/>
  <c r="L129" i="5" s="1"/>
  <c r="H128" i="5"/>
  <c r="L128" i="5" s="1"/>
  <c r="L126" i="5" s="1"/>
  <c r="K126" i="5"/>
  <c r="J126" i="5"/>
  <c r="I126" i="5"/>
  <c r="G126" i="5"/>
  <c r="F126" i="5"/>
  <c r="H126" i="5" s="1"/>
  <c r="L121" i="5"/>
  <c r="H121" i="5"/>
  <c r="L120" i="5"/>
  <c r="H120" i="5"/>
  <c r="L119" i="5"/>
  <c r="H119" i="5"/>
  <c r="L117" i="5"/>
  <c r="K117" i="5"/>
  <c r="J117" i="5"/>
  <c r="I117" i="5"/>
  <c r="G117" i="5"/>
  <c r="F117" i="5"/>
  <c r="H117" i="5" s="1"/>
  <c r="H112" i="5"/>
  <c r="L112" i="5" s="1"/>
  <c r="H111" i="5"/>
  <c r="L111" i="5" s="1"/>
  <c r="H110" i="5"/>
  <c r="L110" i="5" s="1"/>
  <c r="H109" i="5"/>
  <c r="L109" i="5" s="1"/>
  <c r="H108" i="5"/>
  <c r="L108" i="5" s="1"/>
  <c r="H107" i="5"/>
  <c r="L107" i="5" s="1"/>
  <c r="H106" i="5"/>
  <c r="L106" i="5" s="1"/>
  <c r="L104" i="5" s="1"/>
  <c r="K104" i="5"/>
  <c r="J104" i="5"/>
  <c r="I104" i="5"/>
  <c r="G104" i="5"/>
  <c r="F104" i="5"/>
  <c r="H104" i="5" s="1"/>
  <c r="L99" i="5"/>
  <c r="H99" i="5"/>
  <c r="L98" i="5"/>
  <c r="H98" i="5"/>
  <c r="L97" i="5"/>
  <c r="H97" i="5"/>
  <c r="L95" i="5"/>
  <c r="K95" i="5"/>
  <c r="J95" i="5"/>
  <c r="I95" i="5"/>
  <c r="G95" i="5"/>
  <c r="F95" i="5"/>
  <c r="H95" i="5" s="1"/>
  <c r="H90" i="5"/>
  <c r="L90" i="5" s="1"/>
  <c r="H89" i="5"/>
  <c r="L89" i="5" s="1"/>
  <c r="H88" i="5"/>
  <c r="L88" i="5" s="1"/>
  <c r="H87" i="5"/>
  <c r="L87" i="5" s="1"/>
  <c r="H86" i="5"/>
  <c r="L86" i="5" s="1"/>
  <c r="H85" i="5"/>
  <c r="L85" i="5" s="1"/>
  <c r="H84" i="5"/>
  <c r="L84" i="5" s="1"/>
  <c r="H83" i="5"/>
  <c r="L83" i="5" s="1"/>
  <c r="H82" i="5"/>
  <c r="L82" i="5" s="1"/>
  <c r="K80" i="5"/>
  <c r="J80" i="5"/>
  <c r="I80" i="5"/>
  <c r="G80" i="5"/>
  <c r="F80" i="5"/>
  <c r="H80" i="5" s="1"/>
  <c r="L75" i="5"/>
  <c r="H75" i="5"/>
  <c r="L74" i="5"/>
  <c r="H74" i="5"/>
  <c r="L73" i="5"/>
  <c r="H73" i="5"/>
  <c r="L72" i="5"/>
  <c r="H72" i="5"/>
  <c r="L71" i="5"/>
  <c r="H71" i="5"/>
  <c r="L70" i="5"/>
  <c r="H70" i="5"/>
  <c r="L69" i="5"/>
  <c r="H69" i="5"/>
  <c r="L68" i="5"/>
  <c r="H68" i="5"/>
  <c r="L67" i="5"/>
  <c r="H67" i="5"/>
  <c r="L64" i="5"/>
  <c r="K64" i="5"/>
  <c r="J64" i="5"/>
  <c r="I64" i="5"/>
  <c r="G64" i="5"/>
  <c r="F64" i="5"/>
  <c r="H64" i="5" s="1"/>
  <c r="H59" i="5"/>
  <c r="L59" i="5" s="1"/>
  <c r="H58" i="5"/>
  <c r="L58" i="5" s="1"/>
  <c r="H57" i="5"/>
  <c r="L57" i="5" s="1"/>
  <c r="H56" i="5"/>
  <c r="L56" i="5" s="1"/>
  <c r="H55" i="5"/>
  <c r="L55" i="5" s="1"/>
  <c r="H54" i="5"/>
  <c r="L54" i="5" s="1"/>
  <c r="H53" i="5"/>
  <c r="L53" i="5" s="1"/>
  <c r="H52" i="5"/>
  <c r="L52" i="5" s="1"/>
  <c r="H51" i="5"/>
  <c r="L51" i="5" s="1"/>
  <c r="K49" i="5"/>
  <c r="J49" i="5"/>
  <c r="I49" i="5"/>
  <c r="G49" i="5"/>
  <c r="F49" i="5"/>
  <c r="H49" i="5" s="1"/>
  <c r="L44" i="5"/>
  <c r="H44" i="5"/>
  <c r="L43" i="5"/>
  <c r="H43" i="5"/>
  <c r="L42" i="5"/>
  <c r="H42" i="5"/>
  <c r="L41" i="5"/>
  <c r="H41" i="5"/>
  <c r="L40" i="5"/>
  <c r="H40" i="5"/>
  <c r="L39" i="5"/>
  <c r="H39" i="5"/>
  <c r="L38" i="5"/>
  <c r="H38" i="5"/>
  <c r="L37" i="5"/>
  <c r="H37" i="5"/>
  <c r="L36" i="5"/>
  <c r="L34" i="5" s="1"/>
  <c r="H36" i="5"/>
  <c r="K34" i="5"/>
  <c r="J34" i="5"/>
  <c r="I34" i="5"/>
  <c r="G34" i="5"/>
  <c r="F34" i="5"/>
  <c r="H34" i="5" s="1"/>
  <c r="H29" i="5"/>
  <c r="L29" i="5" s="1"/>
  <c r="H28" i="5"/>
  <c r="L28" i="5" s="1"/>
  <c r="H27" i="5"/>
  <c r="L27" i="5" s="1"/>
  <c r="H26" i="5"/>
  <c r="L26" i="5" s="1"/>
  <c r="H25" i="5"/>
  <c r="L25" i="5" s="1"/>
  <c r="H24" i="5"/>
  <c r="L24" i="5" s="1"/>
  <c r="H23" i="5"/>
  <c r="L23" i="5" s="1"/>
  <c r="K21" i="5"/>
  <c r="K136" i="5" s="1"/>
  <c r="J21" i="5"/>
  <c r="J136" i="5" s="1"/>
  <c r="I21" i="5"/>
  <c r="I136" i="5" s="1"/>
  <c r="G21" i="5"/>
  <c r="G136" i="5" s="1"/>
  <c r="F21" i="5"/>
  <c r="F136" i="5" s="1"/>
  <c r="L49" i="5" l="1"/>
  <c r="L80" i="5"/>
  <c r="L21" i="5"/>
  <c r="L136" i="5" s="1"/>
  <c r="H21" i="5"/>
  <c r="H136" i="5" s="1"/>
  <c r="H51" i="4"/>
  <c r="H71" i="4"/>
  <c r="K21" i="4" l="1"/>
  <c r="K126" i="4" l="1"/>
  <c r="K95" i="4"/>
  <c r="K64" i="4"/>
  <c r="K49" i="4"/>
  <c r="K34" i="4"/>
  <c r="J21" i="4"/>
  <c r="J34" i="4"/>
  <c r="J49" i="4"/>
  <c r="J64" i="4"/>
  <c r="J80" i="4"/>
  <c r="J95" i="4"/>
  <c r="J104" i="4"/>
  <c r="J117" i="4"/>
  <c r="J126" i="4"/>
  <c r="J136" i="4" l="1"/>
  <c r="I21" i="4"/>
  <c r="G80" i="4" l="1"/>
  <c r="H26" i="4"/>
  <c r="L26" i="4" s="1"/>
  <c r="H27" i="4"/>
  <c r="L27" i="4" s="1"/>
  <c r="H134" i="4" l="1"/>
  <c r="L134" i="4" s="1"/>
  <c r="H133" i="4"/>
  <c r="L133" i="4" s="1"/>
  <c r="H132" i="4"/>
  <c r="L132" i="4" s="1"/>
  <c r="H131" i="4"/>
  <c r="L131" i="4" s="1"/>
  <c r="H130" i="4"/>
  <c r="L130" i="4" s="1"/>
  <c r="H129" i="4"/>
  <c r="L129" i="4" s="1"/>
  <c r="H128" i="4"/>
  <c r="L128" i="4" s="1"/>
  <c r="L126" i="4" s="1"/>
  <c r="I126" i="4"/>
  <c r="G126" i="4"/>
  <c r="F126" i="4"/>
  <c r="H121" i="4"/>
  <c r="L121" i="4" s="1"/>
  <c r="H120" i="4"/>
  <c r="L120" i="4" s="1"/>
  <c r="H119" i="4"/>
  <c r="L119" i="4" s="1"/>
  <c r="L117" i="4" s="1"/>
  <c r="K117" i="4"/>
  <c r="I117" i="4"/>
  <c r="G117" i="4"/>
  <c r="F117" i="4"/>
  <c r="H117" i="4" s="1"/>
  <c r="H112" i="4"/>
  <c r="L112" i="4" s="1"/>
  <c r="H111" i="4"/>
  <c r="L111" i="4" s="1"/>
  <c r="H110" i="4"/>
  <c r="L110" i="4" s="1"/>
  <c r="H109" i="4"/>
  <c r="L109" i="4" s="1"/>
  <c r="H108" i="4"/>
  <c r="L108" i="4" s="1"/>
  <c r="H107" i="4"/>
  <c r="L107" i="4" s="1"/>
  <c r="H106" i="4"/>
  <c r="L106" i="4" s="1"/>
  <c r="K104" i="4"/>
  <c r="I104" i="4"/>
  <c r="G104" i="4"/>
  <c r="F104" i="4"/>
  <c r="H99" i="4"/>
  <c r="L99" i="4" s="1"/>
  <c r="H98" i="4"/>
  <c r="L98" i="4" s="1"/>
  <c r="H97" i="4"/>
  <c r="L97" i="4" s="1"/>
  <c r="L95" i="4" s="1"/>
  <c r="I95" i="4"/>
  <c r="G95" i="4"/>
  <c r="F95" i="4"/>
  <c r="H90" i="4"/>
  <c r="L90" i="4" s="1"/>
  <c r="H89" i="4"/>
  <c r="L89" i="4" s="1"/>
  <c r="H88" i="4"/>
  <c r="L88" i="4" s="1"/>
  <c r="H87" i="4"/>
  <c r="L87" i="4" s="1"/>
  <c r="H86" i="4"/>
  <c r="L86" i="4" s="1"/>
  <c r="H85" i="4"/>
  <c r="L85" i="4" s="1"/>
  <c r="H84" i="4"/>
  <c r="L84" i="4" s="1"/>
  <c r="H83" i="4"/>
  <c r="L83" i="4" s="1"/>
  <c r="H82" i="4"/>
  <c r="L82" i="4" s="1"/>
  <c r="L80" i="4" s="1"/>
  <c r="K80" i="4"/>
  <c r="K136" i="4" s="1"/>
  <c r="I80" i="4"/>
  <c r="F80" i="4"/>
  <c r="H75" i="4"/>
  <c r="L75" i="4" s="1"/>
  <c r="H74" i="4"/>
  <c r="L74" i="4" s="1"/>
  <c r="H73" i="4"/>
  <c r="L73" i="4" s="1"/>
  <c r="H72" i="4"/>
  <c r="L72" i="4" s="1"/>
  <c r="L71" i="4"/>
  <c r="H70" i="4"/>
  <c r="L70" i="4" s="1"/>
  <c r="H69" i="4"/>
  <c r="L69" i="4" s="1"/>
  <c r="H68" i="4"/>
  <c r="L68" i="4" s="1"/>
  <c r="H67" i="4"/>
  <c r="L67" i="4" s="1"/>
  <c r="I64" i="4"/>
  <c r="G64" i="4"/>
  <c r="F64" i="4"/>
  <c r="H59" i="4"/>
  <c r="L59" i="4" s="1"/>
  <c r="H58" i="4"/>
  <c r="L58" i="4" s="1"/>
  <c r="H57" i="4"/>
  <c r="L57" i="4" s="1"/>
  <c r="H56" i="4"/>
  <c r="L56" i="4" s="1"/>
  <c r="H55" i="4"/>
  <c r="L55" i="4" s="1"/>
  <c r="H54" i="4"/>
  <c r="L54" i="4" s="1"/>
  <c r="H53" i="4"/>
  <c r="L53" i="4" s="1"/>
  <c r="H52" i="4"/>
  <c r="L52" i="4" s="1"/>
  <c r="L51" i="4"/>
  <c r="I49" i="4"/>
  <c r="G49" i="4"/>
  <c r="F49" i="4"/>
  <c r="H49" i="4" s="1"/>
  <c r="H44" i="4"/>
  <c r="L44" i="4" s="1"/>
  <c r="H43" i="4"/>
  <c r="L43" i="4" s="1"/>
  <c r="H42" i="4"/>
  <c r="L42" i="4" s="1"/>
  <c r="H41" i="4"/>
  <c r="L41" i="4" s="1"/>
  <c r="H40" i="4"/>
  <c r="L40" i="4" s="1"/>
  <c r="H39" i="4"/>
  <c r="L39" i="4" s="1"/>
  <c r="H38" i="4"/>
  <c r="L38" i="4" s="1"/>
  <c r="H37" i="4"/>
  <c r="L37" i="4" s="1"/>
  <c r="H36" i="4"/>
  <c r="L36" i="4" s="1"/>
  <c r="I34" i="4"/>
  <c r="I136" i="4" s="1"/>
  <c r="G34" i="4"/>
  <c r="F34" i="4"/>
  <c r="H29" i="4"/>
  <c r="L29" i="4" s="1"/>
  <c r="H28" i="4"/>
  <c r="L28" i="4" s="1"/>
  <c r="H25" i="4"/>
  <c r="L25" i="4" s="1"/>
  <c r="H24" i="4"/>
  <c r="L24" i="4" s="1"/>
  <c r="H23" i="4"/>
  <c r="L23" i="4" s="1"/>
  <c r="G21" i="4"/>
  <c r="F21" i="4"/>
  <c r="H21" i="4" l="1"/>
  <c r="L64" i="4"/>
  <c r="F136" i="4"/>
  <c r="G136" i="4"/>
  <c r="H64" i="4"/>
  <c r="H34" i="4"/>
  <c r="H95" i="4"/>
  <c r="H104" i="4"/>
  <c r="L104" i="4"/>
  <c r="H126" i="4"/>
  <c r="L34" i="4"/>
  <c r="L49" i="4"/>
  <c r="L136" i="4" s="1"/>
  <c r="L21" i="4"/>
  <c r="H80" i="4"/>
  <c r="G102" i="2"/>
  <c r="J102" i="2" s="1"/>
  <c r="H136" i="4" l="1"/>
  <c r="H52" i="2"/>
  <c r="I52" i="2"/>
  <c r="F52" i="2"/>
  <c r="F28" i="2" l="1"/>
  <c r="G38" i="2"/>
  <c r="G30" i="2"/>
  <c r="G50" i="2"/>
  <c r="G46" i="2"/>
  <c r="G42" i="2"/>
  <c r="F40" i="2"/>
  <c r="E18" i="2" l="1"/>
  <c r="F18" i="2"/>
  <c r="H18" i="2"/>
  <c r="G59" i="2"/>
  <c r="J59" i="2" s="1"/>
  <c r="J46" i="2"/>
  <c r="J50" i="2"/>
  <c r="J42" i="2"/>
  <c r="G44" i="2"/>
  <c r="J44" i="2" s="1"/>
  <c r="G45" i="2"/>
  <c r="J45" i="2" s="1"/>
  <c r="G47" i="2"/>
  <c r="J47" i="2" s="1"/>
  <c r="G48" i="2"/>
  <c r="J48" i="2" s="1"/>
  <c r="G49" i="2"/>
  <c r="J49" i="2" s="1"/>
  <c r="G32" i="2"/>
  <c r="G33" i="2"/>
  <c r="G34" i="2"/>
  <c r="G35" i="2"/>
  <c r="J35" i="2" s="1"/>
  <c r="G36" i="2"/>
  <c r="G37" i="2"/>
  <c r="G20" i="2"/>
  <c r="J20" i="2" s="1"/>
  <c r="G21" i="2"/>
  <c r="G22" i="2"/>
  <c r="G23" i="2"/>
  <c r="G24" i="2"/>
  <c r="G25" i="2"/>
  <c r="G26" i="2"/>
  <c r="G18" i="2" l="1"/>
  <c r="J18" i="2" s="1"/>
  <c r="I28" i="2"/>
  <c r="H28" i="2"/>
  <c r="E28" i="2"/>
  <c r="G28" i="2" s="1"/>
  <c r="G31" i="2"/>
  <c r="G43" i="2"/>
  <c r="J43" i="2" s="1"/>
  <c r="G88" i="2"/>
  <c r="G71" i="2"/>
  <c r="G72" i="2"/>
  <c r="G73" i="2"/>
  <c r="G74" i="2"/>
  <c r="G75" i="2"/>
  <c r="G68" i="2"/>
  <c r="G69" i="2"/>
  <c r="G70" i="2"/>
  <c r="G67" i="2"/>
  <c r="G60" i="2"/>
  <c r="J28" i="2" l="1"/>
  <c r="G107" i="2"/>
  <c r="J107" i="2" s="1"/>
  <c r="G106" i="2"/>
  <c r="J106" i="2" s="1"/>
  <c r="G105" i="2"/>
  <c r="J105" i="2" s="1"/>
  <c r="G104" i="2"/>
  <c r="J104" i="2" s="1"/>
  <c r="G103" i="2"/>
  <c r="J103" i="2" s="1"/>
  <c r="G101" i="2"/>
  <c r="J101" i="2" s="1"/>
  <c r="I99" i="2"/>
  <c r="H99" i="2"/>
  <c r="F99" i="2"/>
  <c r="E99" i="2"/>
  <c r="G97" i="2"/>
  <c r="J97" i="2" s="1"/>
  <c r="G96" i="2"/>
  <c r="J96" i="2" s="1"/>
  <c r="G95" i="2"/>
  <c r="J95" i="2" s="1"/>
  <c r="I93" i="2"/>
  <c r="H93" i="2"/>
  <c r="F93" i="2"/>
  <c r="E93" i="2"/>
  <c r="G91" i="2"/>
  <c r="J91" i="2" s="1"/>
  <c r="G90" i="2"/>
  <c r="J90" i="2" s="1"/>
  <c r="G89" i="2"/>
  <c r="J89" i="2" s="1"/>
  <c r="J88" i="2"/>
  <c r="G87" i="2"/>
  <c r="J87" i="2" s="1"/>
  <c r="G86" i="2"/>
  <c r="J86" i="2" s="1"/>
  <c r="G85" i="2"/>
  <c r="J85" i="2" s="1"/>
  <c r="I83" i="2"/>
  <c r="H83" i="2"/>
  <c r="F83" i="2"/>
  <c r="E83" i="2"/>
  <c r="G81" i="2"/>
  <c r="J81" i="2" s="1"/>
  <c r="G80" i="2"/>
  <c r="J80" i="2" s="1"/>
  <c r="G79" i="2"/>
  <c r="J79" i="2" s="1"/>
  <c r="I77" i="2"/>
  <c r="H77" i="2"/>
  <c r="F77" i="2"/>
  <c r="E77" i="2"/>
  <c r="J75" i="2"/>
  <c r="J74" i="2"/>
  <c r="J73" i="2"/>
  <c r="J72" i="2"/>
  <c r="J71" i="2"/>
  <c r="J70" i="2"/>
  <c r="J69" i="2"/>
  <c r="J68" i="2"/>
  <c r="J67" i="2"/>
  <c r="I65" i="2"/>
  <c r="H65" i="2"/>
  <c r="F65" i="2"/>
  <c r="E65" i="2"/>
  <c r="G63" i="2"/>
  <c r="J63" i="2" s="1"/>
  <c r="G62" i="2"/>
  <c r="J62" i="2" s="1"/>
  <c r="G61" i="2"/>
  <c r="J61" i="2" s="1"/>
  <c r="J60" i="2"/>
  <c r="G58" i="2"/>
  <c r="J58" i="2" s="1"/>
  <c r="G57" i="2"/>
  <c r="J57" i="2" s="1"/>
  <c r="G56" i="2"/>
  <c r="J56" i="2" s="1"/>
  <c r="G55" i="2"/>
  <c r="J55" i="2" s="1"/>
  <c r="E52" i="2"/>
  <c r="I40" i="2"/>
  <c r="H40" i="2"/>
  <c r="E40" i="2"/>
  <c r="J38" i="2"/>
  <c r="J37" i="2"/>
  <c r="J36" i="2"/>
  <c r="J34" i="2"/>
  <c r="J33" i="2"/>
  <c r="J32" i="2"/>
  <c r="J31" i="2"/>
  <c r="J30" i="2"/>
  <c r="J26" i="2"/>
  <c r="J25" i="2"/>
  <c r="J24" i="2"/>
  <c r="J23" i="2"/>
  <c r="J22" i="2"/>
  <c r="J21" i="2"/>
  <c r="I18" i="2"/>
  <c r="G83" i="2" l="1"/>
  <c r="J83" i="2" s="1"/>
  <c r="G77" i="2"/>
  <c r="J77" i="2" s="1"/>
  <c r="G65" i="2"/>
  <c r="J65" i="2" s="1"/>
  <c r="G93" i="2"/>
  <c r="J93" i="2" s="1"/>
  <c r="G99" i="2"/>
  <c r="J99" i="2" s="1"/>
  <c r="H109" i="2"/>
  <c r="E109" i="2"/>
  <c r="G52" i="2"/>
  <c r="J52" i="2" s="1"/>
  <c r="F109" i="2"/>
  <c r="G109" i="2" s="1"/>
  <c r="G40" i="2"/>
  <c r="J40" i="2" s="1"/>
  <c r="I109" i="2"/>
  <c r="E22" i="1"/>
  <c r="F22" i="1"/>
  <c r="G22" i="1" s="1"/>
  <c r="J22" i="1" s="1"/>
  <c r="H22" i="1"/>
  <c r="I22" i="1"/>
  <c r="G24" i="1"/>
  <c r="J24" i="1"/>
  <c r="G25" i="1"/>
  <c r="J25" i="1"/>
  <c r="G26" i="1"/>
  <c r="J26" i="1"/>
  <c r="G27" i="1"/>
  <c r="J27" i="1"/>
  <c r="G28" i="1"/>
  <c r="J28" i="1"/>
  <c r="G29" i="1"/>
  <c r="J29" i="1"/>
  <c r="G30" i="1"/>
  <c r="J30" i="1"/>
  <c r="E32" i="1"/>
  <c r="F32" i="1"/>
  <c r="G32" i="1" s="1"/>
  <c r="J32" i="1" s="1"/>
  <c r="H32" i="1"/>
  <c r="I32" i="1"/>
  <c r="G34" i="1"/>
  <c r="J34" i="1"/>
  <c r="G35" i="1"/>
  <c r="J35" i="1"/>
  <c r="G36" i="1"/>
  <c r="J36" i="1"/>
  <c r="G37" i="1"/>
  <c r="J37" i="1"/>
  <c r="G38" i="1"/>
  <c r="J38" i="1"/>
  <c r="G39" i="1"/>
  <c r="J39" i="1"/>
  <c r="G40" i="1"/>
  <c r="J40" i="1"/>
  <c r="G41" i="1"/>
  <c r="J41" i="1"/>
  <c r="G42" i="1"/>
  <c r="J42" i="1"/>
  <c r="E44" i="1"/>
  <c r="F44" i="1"/>
  <c r="G44" i="1" s="1"/>
  <c r="J44" i="1" s="1"/>
  <c r="H44" i="1"/>
  <c r="I44" i="1"/>
  <c r="G46" i="1"/>
  <c r="J46" i="1"/>
  <c r="G47" i="1"/>
  <c r="J47" i="1"/>
  <c r="G48" i="1"/>
  <c r="J48" i="1"/>
  <c r="G49" i="1"/>
  <c r="J49" i="1"/>
  <c r="G50" i="1"/>
  <c r="J50" i="1"/>
  <c r="G51" i="1"/>
  <c r="J51" i="1"/>
  <c r="G52" i="1"/>
  <c r="J52" i="1"/>
  <c r="G53" i="1"/>
  <c r="J53" i="1"/>
  <c r="G54" i="1"/>
  <c r="J54" i="1"/>
  <c r="E56" i="1"/>
  <c r="F56" i="1"/>
  <c r="G56" i="1" s="1"/>
  <c r="J56" i="1" s="1"/>
  <c r="H56" i="1"/>
  <c r="I56" i="1"/>
  <c r="G58" i="1"/>
  <c r="J58" i="1"/>
  <c r="G59" i="1"/>
  <c r="J59" i="1"/>
  <c r="G60" i="1"/>
  <c r="J60" i="1"/>
  <c r="G61" i="1"/>
  <c r="J61" i="1"/>
  <c r="G62" i="1"/>
  <c r="J62" i="1"/>
  <c r="G63" i="1"/>
  <c r="J63" i="1"/>
  <c r="G64" i="1"/>
  <c r="J64" i="1"/>
  <c r="G65" i="1"/>
  <c r="J65" i="1"/>
  <c r="G66" i="1"/>
  <c r="J66" i="1"/>
  <c r="E68" i="1"/>
  <c r="F68" i="1"/>
  <c r="G68" i="1" s="1"/>
  <c r="J68" i="1" s="1"/>
  <c r="H68" i="1"/>
  <c r="I68" i="1"/>
  <c r="G70" i="1"/>
  <c r="J70" i="1"/>
  <c r="G71" i="1"/>
  <c r="J71" i="1"/>
  <c r="G72" i="1"/>
  <c r="J72" i="1"/>
  <c r="G73" i="1"/>
  <c r="J73" i="1"/>
  <c r="G74" i="1"/>
  <c r="J74" i="1"/>
  <c r="G75" i="1"/>
  <c r="J75" i="1"/>
  <c r="G76" i="1"/>
  <c r="J76" i="1"/>
  <c r="G77" i="1"/>
  <c r="J77" i="1"/>
  <c r="G78" i="1"/>
  <c r="J78" i="1"/>
  <c r="E80" i="1"/>
  <c r="F80" i="1"/>
  <c r="G80" i="1" s="1"/>
  <c r="J80" i="1" s="1"/>
  <c r="H80" i="1"/>
  <c r="I80" i="1"/>
  <c r="G82" i="1"/>
  <c r="J82" i="1"/>
  <c r="G83" i="1"/>
  <c r="J83" i="1"/>
  <c r="G84" i="1"/>
  <c r="J84" i="1"/>
  <c r="E86" i="1"/>
  <c r="F86" i="1"/>
  <c r="G86" i="1" s="1"/>
  <c r="J86" i="1" s="1"/>
  <c r="H86" i="1"/>
  <c r="I86" i="1"/>
  <c r="G88" i="1"/>
  <c r="J88" i="1"/>
  <c r="G89" i="1"/>
  <c r="J89" i="1"/>
  <c r="G90" i="1"/>
  <c r="J90" i="1"/>
  <c r="G91" i="1"/>
  <c r="J91" i="1"/>
  <c r="G92" i="1"/>
  <c r="J92" i="1"/>
  <c r="G93" i="1"/>
  <c r="J93" i="1"/>
  <c r="G94" i="1"/>
  <c r="J94" i="1"/>
  <c r="E96" i="1"/>
  <c r="F96" i="1"/>
  <c r="G96" i="1" s="1"/>
  <c r="J96" i="1" s="1"/>
  <c r="H96" i="1"/>
  <c r="I96" i="1"/>
  <c r="G98" i="1"/>
  <c r="J98" i="1"/>
  <c r="G99" i="1"/>
  <c r="J99" i="1"/>
  <c r="G100" i="1"/>
  <c r="J100" i="1"/>
  <c r="E102" i="1"/>
  <c r="F102" i="1"/>
  <c r="G102" i="1" s="1"/>
  <c r="J102" i="1" s="1"/>
  <c r="H102" i="1"/>
  <c r="I102" i="1"/>
  <c r="G104" i="1"/>
  <c r="J104" i="1"/>
  <c r="G105" i="1"/>
  <c r="J105" i="1"/>
  <c r="G106" i="1"/>
  <c r="J106" i="1"/>
  <c r="G107" i="1"/>
  <c r="J107" i="1"/>
  <c r="G108" i="1"/>
  <c r="J108" i="1"/>
  <c r="G109" i="1"/>
  <c r="J109" i="1"/>
  <c r="G110" i="1"/>
  <c r="J110" i="1"/>
  <c r="E112" i="1"/>
  <c r="F112" i="1"/>
  <c r="G112" i="1" s="1"/>
  <c r="J112" i="1" s="1"/>
  <c r="H112" i="1"/>
  <c r="I112" i="1"/>
  <c r="J109" i="2" l="1"/>
</calcChain>
</file>

<file path=xl/sharedStrings.xml><?xml version="1.0" encoding="utf-8"?>
<sst xmlns="http://schemas.openxmlformats.org/spreadsheetml/2006/main" count="467" uniqueCount="98">
  <si>
    <t>TOTAL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</si>
  <si>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</si>
  <si>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</si>
  <si>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</si>
  <si>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</si>
  <si>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</si>
  <si>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</si>
  <si>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</si>
  <si>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</si>
  <si>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Deuda Pública a Largo Plazo</t>
  </si>
  <si>
    <t>Documentos por Pagar a Largo Plazo</t>
  </si>
  <si>
    <t>Cuentas por Pagar a Largo Plazo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</si>
  <si>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</si>
  <si>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</si>
  <si>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</si>
  <si>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</si>
  <si>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</si>
  <si>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</si>
  <si>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</si>
  <si>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</si>
  <si>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</si>
  <si>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</si>
  <si>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</si>
  <si>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</si>
  <si>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</si>
  <si>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</si>
  <si>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</si>
  <si>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</si>
  <si>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</si>
  <si>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</si>
  <si>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</si>
  <si>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</si>
  <si>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</si>
  <si>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</si>
  <si>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 xml:space="preserve"> 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</si>
  <si>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</si>
  <si>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</si>
  <si>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</si>
  <si>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</si>
  <si>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</si>
  <si>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</si>
  <si>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</si>
  <si>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</si>
  <si>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</si>
  <si>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</si>
  <si>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</si>
  <si>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</si>
  <si>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</si>
  <si>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</si>
  <si>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</si>
  <si>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</si>
  <si>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</si>
  <si>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</si>
  <si>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</si>
  <si>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</si>
  <si>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</si>
  <si>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</si>
  <si>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</si>
  <si>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</si>
  <si>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</si>
  <si>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</si>
  <si>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</si>
  <si>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</si>
  <si>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</si>
  <si>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</si>
  <si>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</si>
  <si>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</si>
  <si>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</si>
  <si>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</si>
  <si>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</si>
  <si>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</si>
  <si>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</si>
  <si>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</si>
  <si>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</si>
  <si>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6= (3-4)</t>
  </si>
  <si>
    <t>SUBEJERCICIO</t>
  </si>
  <si>
    <t>PAGADO</t>
  </si>
  <si>
    <t>DEVENGADO</t>
  </si>
  <si>
    <t>MODIFICADO</t>
  </si>
  <si>
    <t>/ REDUCCIONES</t>
  </si>
  <si>
    <t>APROBADO</t>
  </si>
  <si>
    <t>C O N C E P T O   D E   E G R E S O S</t>
  </si>
  <si>
    <t>EGRESOS</t>
  </si>
  <si>
    <t>AMPLIACIONES</t>
  </si>
  <si>
    <t>(CIFRAS EN MILES DE PESOS)</t>
  </si>
  <si>
    <t>CLASIFICACIÓN POR OBJETO DE GASTO (CAPÍTULO Y CONCEPTO)</t>
  </si>
  <si>
    <t>ESTADO ANALÍTICO DEL EJERCICIO DEL PRESUPUESTO DE EGRESOS ENERO-MARZO 2015</t>
  </si>
  <si>
    <t>12 PD PP CAJA DE PREVISIÓN DE LA POLICÍA PREVENTIVA DEL DISTRITO FEDERAL</t>
  </si>
  <si>
    <t>ESTADOS PRESUPUESTARIOS DEL SECTOR PARAESTATAL</t>
  </si>
  <si>
    <t>}</t>
  </si>
  <si>
    <t>ESTADO ANALÍTICO DEL EJERCICIO DEL PRESUPUESTO DE EGRESOS ENERO-JUNIO 2015</t>
  </si>
  <si>
    <t>C  O  N  C  E  P  T O   D  E   E  G  R  E  S  O  S</t>
  </si>
  <si>
    <t>ESTADO ANALÍTICO DEL EJERCICIO DEL PRESUPUESTO DE EGRESOS ENERO-SEPTIEMBRE 2015</t>
  </si>
  <si>
    <t xml:space="preserve">  </t>
  </si>
  <si>
    <t>EJERCIDO</t>
  </si>
  <si>
    <t>7= (3-5)</t>
  </si>
  <si>
    <t>ESTADO ANALÍTICO DEL EJERCICIO DEL PRESUPUESTO DE EGRESOS ENERO-DICIEMBRE (PRELIMINAR) 2015</t>
  </si>
  <si>
    <t>ESTADO ANALÍTICO DEL EJERCICIO DEL PRESUPUESTO DE EGRESOS ENERO-DICIEMBRE (DEFINITIVO)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</si>
</sst>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_);[Black]\(#,##0.0\)"/>
    <numFmt numFmtId="165" formatCode="#,##0[$€];[Red]\-#,##0[$€]"/>
    <numFmt numFmtId="166" formatCode="#,##0.0"/>
    <numFmt numFmtId="167" formatCode="#,##0.0000000000000000"/>
    <numFmt numFmtId="168" formatCode="#,##0.000000000000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Palatino Linotype"/>
      <family val="1"/>
    </font>
    <font>
      <sz val="6"/>
      <name val="Palatino Linotype"/>
      <family val="1"/>
    </font>
    <font>
      <sz val="10"/>
      <name val="Gotham Rounded Book"/>
      <family val="3"/>
    </font>
    <font>
      <sz val="6"/>
      <name val="Gotham Rounded Book"/>
      <family val="3"/>
    </font>
    <font>
      <b/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8"/>
      <name val="Gotham Rounded Book"/>
      <family val="3"/>
    </font>
    <font>
      <b/>
      <sz val="8"/>
      <name val="Gotham Rounded Book"/>
      <family val="3"/>
    </font>
    <font>
      <sz val="9"/>
      <name val="Arial"/>
      <family val="2"/>
    </font>
    <font>
      <sz val="7"/>
      <name val="Gotham Rounded Book"/>
      <family val="3"/>
    </font>
    <font>
      <b/>
      <sz val="9"/>
      <name val="Arial"/>
      <family val="2"/>
    </font>
    <font>
      <sz val="8"/>
      <name val="Palatino Linotype"/>
      <family val="1"/>
    </font>
    <font>
      <sz val="10"/>
      <color indexed="8"/>
      <name val="Arial"/>
      <family val="2"/>
    </font>
    <font>
      <sz val="4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sz val="15"/>
      <name val="Gotham Rounded Book"/>
      <family val="3"/>
    </font>
    <font>
      <sz val="15"/>
      <color theme="1"/>
      <name val="Arial"/>
      <family val="2"/>
    </font>
    <font>
      <b/>
      <u/>
      <sz val="15"/>
      <name val="Arial"/>
      <family val="2"/>
    </font>
    <font>
      <b/>
      <sz val="15"/>
      <color theme="1"/>
      <name val="Arial"/>
      <family val="2"/>
    </font>
    <font>
      <b/>
      <sz val="10"/>
      <name val="Arial"/>
      <family val="2"/>
    </font>
    <font>
      <sz val="11"/>
      <name val="Gotham Rounded Book"/>
      <family val="3"/>
    </font>
    <font>
      <sz val="14"/>
      <name val="Gotham Rounded Book"/>
      <family val="3"/>
    </font>
    <font>
      <sz val="18"/>
      <name val="Gotham Rounded Book"/>
      <family val="3"/>
    </font>
    <font>
      <sz val="20"/>
      <name val="Gotham Rounded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D628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7">
    <xf numFmtId="0" fontId="0" fillId="0" borderId="0"/>
    <xf numFmtId="0" fontId="2" fillId="0" borderId="0"/>
    <xf numFmtId="0" fontId="8" fillId="0" borderId="0"/>
    <xf numFmtId="165" fontId="2" fillId="0" borderId="0" applyFont="0" applyFill="0" applyBorder="0" applyAlignment="0" applyProtection="0"/>
    <xf numFmtId="0" fontId="8" fillId="0" borderId="0"/>
    <xf numFmtId="0" fontId="8" fillId="0" borderId="0"/>
    <xf numFmtId="0" fontId="19" fillId="0" borderId="0">
      <alignment vertical="top"/>
    </xf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2" fillId="0" borderId="0"/>
    <xf numFmtId="0" fontId="8" fillId="0" borderId="0"/>
  </cellStyleXfs>
  <cellXfs count="146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0" xfId="0" applyFont="1" applyFill="1" applyAlignment="1">
      <alignment horizontal="right" vertical="center"/>
    </xf>
    <xf numFmtId="164" fontId="9" fillId="0" borderId="0" xfId="2" applyNumberFormat="1" applyFont="1" applyBorder="1" applyAlignment="1">
      <alignment vertical="center"/>
    </xf>
    <xf numFmtId="164" fontId="9" fillId="0" borderId="0" xfId="2" applyNumberFormat="1" applyFont="1" applyFill="1" applyBorder="1" applyAlignment="1">
      <alignment vertical="center"/>
    </xf>
    <xf numFmtId="0" fontId="9" fillId="0" borderId="0" xfId="2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9" fillId="0" borderId="0" xfId="2" applyFont="1" applyFill="1" applyBorder="1" applyAlignment="1">
      <alignment vertical="center"/>
    </xf>
    <xf numFmtId="164" fontId="11" fillId="0" borderId="0" xfId="2" applyNumberFormat="1" applyFont="1" applyFill="1" applyBorder="1" applyAlignment="1" applyProtection="1">
      <alignment vertical="center"/>
      <protection locked="0"/>
    </xf>
    <xf numFmtId="0" fontId="9" fillId="0" borderId="1" xfId="2" applyFont="1" applyFill="1" applyBorder="1" applyAlignment="1">
      <alignment vertical="center"/>
    </xf>
    <xf numFmtId="164" fontId="9" fillId="0" borderId="1" xfId="2" applyNumberFormat="1" applyFont="1" applyFill="1" applyBorder="1" applyAlignment="1" applyProtection="1">
      <alignment vertical="center"/>
      <protection locked="0"/>
    </xf>
    <xf numFmtId="0" fontId="9" fillId="0" borderId="1" xfId="2" applyFont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2" applyFont="1" applyBorder="1" applyAlignment="1">
      <alignment vertical="center"/>
    </xf>
    <xf numFmtId="164" fontId="9" fillId="0" borderId="0" xfId="2" applyNumberFormat="1" applyFont="1" applyFill="1" applyBorder="1" applyAlignment="1" applyProtection="1">
      <alignment vertical="center"/>
      <protection locked="0"/>
    </xf>
    <xf numFmtId="0" fontId="9" fillId="2" borderId="0" xfId="1" applyFont="1" applyFill="1" applyBorder="1" applyAlignment="1">
      <alignment vertical="center"/>
    </xf>
    <xf numFmtId="0" fontId="9" fillId="0" borderId="0" xfId="2" applyFont="1" applyAlignment="1">
      <alignment vertical="center"/>
    </xf>
    <xf numFmtId="0" fontId="12" fillId="0" borderId="0" xfId="2" applyFont="1" applyBorder="1" applyAlignment="1">
      <alignment vertical="center"/>
    </xf>
    <xf numFmtId="0" fontId="10" fillId="2" borderId="0" xfId="0" applyFont="1" applyFill="1" applyBorder="1" applyAlignment="1">
      <alignment horizontal="left" vertical="center"/>
    </xf>
    <xf numFmtId="0" fontId="13" fillId="0" borderId="0" xfId="1" applyFont="1"/>
    <xf numFmtId="0" fontId="13" fillId="0" borderId="0" xfId="1" applyFont="1" applyAlignment="1">
      <alignment vertical="center"/>
    </xf>
    <xf numFmtId="0" fontId="14" fillId="0" borderId="0" xfId="1" applyFont="1"/>
    <xf numFmtId="0" fontId="9" fillId="3" borderId="0" xfId="2" applyFont="1" applyFill="1" applyBorder="1" applyAlignment="1">
      <alignment vertical="center"/>
    </xf>
    <xf numFmtId="0" fontId="11" fillId="3" borderId="0" xfId="1" applyFont="1" applyFill="1" applyBorder="1" applyAlignment="1">
      <alignment horizontal="centerContinuous" vertical="center"/>
    </xf>
    <xf numFmtId="0" fontId="11" fillId="3" borderId="0" xfId="1" applyFont="1" applyFill="1" applyBorder="1" applyAlignment="1">
      <alignment horizontal="center" vertical="center"/>
    </xf>
    <xf numFmtId="0" fontId="9" fillId="3" borderId="0" xfId="2" applyFont="1" applyFill="1" applyBorder="1" applyAlignment="1">
      <alignment horizontal="centerContinuous" vertical="center" wrapText="1"/>
    </xf>
    <xf numFmtId="0" fontId="11" fillId="3" borderId="0" xfId="2" applyFont="1" applyFill="1" applyBorder="1" applyAlignment="1">
      <alignment horizontal="centerContinuous" vertical="center" wrapText="1"/>
    </xf>
    <xf numFmtId="0" fontId="11" fillId="3" borderId="0" xfId="1" quotePrefix="1" applyFont="1" applyFill="1" applyBorder="1" applyAlignment="1">
      <alignment horizontal="center" vertical="center"/>
    </xf>
    <xf numFmtId="0" fontId="11" fillId="3" borderId="0" xfId="2" applyFont="1" applyFill="1" applyBorder="1" applyAlignment="1">
      <alignment horizontal="centerContinuous" vertical="center"/>
    </xf>
    <xf numFmtId="0" fontId="9" fillId="3" borderId="0" xfId="2" applyFont="1" applyFill="1" applyBorder="1" applyAlignment="1">
      <alignment horizontal="centerContinuous" vertical="center"/>
    </xf>
    <xf numFmtId="0" fontId="15" fillId="3" borderId="0" xfId="2" applyFont="1" applyFill="1" applyBorder="1" applyAlignment="1">
      <alignment horizontal="centerContinuous" vertical="center"/>
    </xf>
    <xf numFmtId="0" fontId="11" fillId="3" borderId="0" xfId="2" quotePrefix="1" applyFont="1" applyFill="1" applyBorder="1" applyAlignment="1">
      <alignment horizontal="centerContinuous" vertical="center"/>
    </xf>
    <xf numFmtId="0" fontId="16" fillId="0" borderId="0" xfId="2" applyFont="1" applyAlignment="1">
      <alignment vertical="center"/>
    </xf>
    <xf numFmtId="0" fontId="17" fillId="2" borderId="0" xfId="2" applyFont="1" applyFill="1" applyAlignment="1">
      <alignment vertical="center" wrapText="1"/>
    </xf>
    <xf numFmtId="0" fontId="13" fillId="0" borderId="0" xfId="2" applyFont="1" applyAlignment="1">
      <alignment vertical="center"/>
    </xf>
    <xf numFmtId="0" fontId="4" fillId="0" borderId="0" xfId="2" applyFont="1" applyFill="1" applyAlignment="1">
      <alignment vertical="center"/>
    </xf>
    <xf numFmtId="0" fontId="18" fillId="0" borderId="0" xfId="2" applyFont="1" applyFill="1" applyAlignment="1">
      <alignment vertical="center"/>
    </xf>
    <xf numFmtId="4" fontId="6" fillId="0" borderId="0" xfId="1" applyNumberFormat="1" applyFont="1"/>
    <xf numFmtId="167" fontId="20" fillId="0" borderId="0" xfId="2" applyNumberFormat="1" applyFont="1" applyFill="1" applyBorder="1" applyAlignment="1">
      <alignment vertical="center"/>
    </xf>
    <xf numFmtId="168" fontId="6" fillId="0" borderId="0" xfId="1" applyNumberFormat="1" applyFont="1"/>
    <xf numFmtId="0" fontId="22" fillId="2" borderId="0" xfId="2" applyFont="1" applyFill="1" applyAlignment="1">
      <alignment vertical="center" wrapText="1"/>
    </xf>
    <xf numFmtId="0" fontId="23" fillId="3" borderId="0" xfId="2" applyFont="1" applyFill="1" applyBorder="1" applyAlignment="1">
      <alignment vertical="center"/>
    </xf>
    <xf numFmtId="0" fontId="22" fillId="3" borderId="0" xfId="2" applyFont="1" applyFill="1" applyBorder="1" applyAlignment="1">
      <alignment horizontal="centerContinuous" vertical="center" wrapText="1"/>
    </xf>
    <xf numFmtId="0" fontId="23" fillId="3" borderId="0" xfId="2" applyFont="1" applyFill="1" applyBorder="1" applyAlignment="1">
      <alignment horizontal="centerContinuous" vertical="center" wrapText="1"/>
    </xf>
    <xf numFmtId="0" fontId="22" fillId="3" borderId="0" xfId="1" applyFont="1" applyFill="1" applyBorder="1" applyAlignment="1">
      <alignment horizontal="center" vertical="center"/>
    </xf>
    <xf numFmtId="0" fontId="22" fillId="3" borderId="0" xfId="1" applyFont="1" applyFill="1" applyBorder="1" applyAlignment="1">
      <alignment horizontal="centerContinuous" vertical="center"/>
    </xf>
    <xf numFmtId="0" fontId="22" fillId="3" borderId="0" xfId="2" quotePrefix="1" applyFont="1" applyFill="1" applyBorder="1" applyAlignment="1">
      <alignment horizontal="centerContinuous" vertical="center"/>
    </xf>
    <xf numFmtId="0" fontId="23" fillId="3" borderId="0" xfId="2" applyFont="1" applyFill="1" applyBorder="1" applyAlignment="1">
      <alignment horizontal="centerContinuous" vertical="center"/>
    </xf>
    <xf numFmtId="0" fontId="22" fillId="3" borderId="0" xfId="2" applyFont="1" applyFill="1" applyBorder="1" applyAlignment="1">
      <alignment horizontal="centerContinuous" vertical="center"/>
    </xf>
    <xf numFmtId="0" fontId="22" fillId="3" borderId="0" xfId="1" quotePrefix="1" applyFont="1" applyFill="1" applyBorder="1" applyAlignment="1">
      <alignment horizontal="center" vertical="center"/>
    </xf>
    <xf numFmtId="0" fontId="24" fillId="0" borderId="0" xfId="2" applyFont="1" applyBorder="1" applyAlignment="1">
      <alignment vertical="center"/>
    </xf>
    <xf numFmtId="0" fontId="25" fillId="0" borderId="0" xfId="2" applyFont="1" applyBorder="1" applyAlignment="1">
      <alignment vertical="center"/>
    </xf>
    <xf numFmtId="0" fontId="25" fillId="0" borderId="0" xfId="2" applyFont="1" applyFill="1" applyBorder="1" applyAlignment="1">
      <alignment vertical="center"/>
    </xf>
    <xf numFmtId="0" fontId="26" fillId="0" borderId="0" xfId="1" applyFont="1"/>
    <xf numFmtId="0" fontId="27" fillId="0" borderId="0" xfId="0" applyFont="1" applyFill="1" applyBorder="1" applyAlignment="1">
      <alignment horizontal="left" vertical="center"/>
    </xf>
    <xf numFmtId="166" fontId="25" fillId="2" borderId="0" xfId="2" applyNumberFormat="1" applyFont="1" applyFill="1" applyBorder="1" applyAlignment="1" applyProtection="1">
      <alignment vertical="center"/>
      <protection locked="0"/>
    </xf>
    <xf numFmtId="166" fontId="25" fillId="0" borderId="0" xfId="2" applyNumberFormat="1" applyFont="1" applyFill="1" applyBorder="1" applyAlignment="1">
      <alignment vertical="center"/>
    </xf>
    <xf numFmtId="4" fontId="26" fillId="0" borderId="0" xfId="1" applyNumberFormat="1" applyFont="1"/>
    <xf numFmtId="0" fontId="25" fillId="2" borderId="0" xfId="2" applyFont="1" applyFill="1" applyBorder="1" applyAlignment="1">
      <alignment vertical="center"/>
    </xf>
    <xf numFmtId="167" fontId="25" fillId="0" borderId="0" xfId="2" applyNumberFormat="1" applyFont="1" applyFill="1" applyBorder="1" applyAlignment="1">
      <alignment vertical="center"/>
    </xf>
    <xf numFmtId="0" fontId="26" fillId="0" borderId="0" xfId="1" applyFont="1" applyAlignment="1">
      <alignment vertical="center"/>
    </xf>
    <xf numFmtId="0" fontId="24" fillId="0" borderId="1" xfId="2" applyFont="1" applyBorder="1" applyAlignment="1">
      <alignment vertical="center"/>
    </xf>
    <xf numFmtId="0" fontId="27" fillId="0" borderId="1" xfId="0" applyFont="1" applyFill="1" applyBorder="1" applyAlignment="1">
      <alignment horizontal="left" vertical="center"/>
    </xf>
    <xf numFmtId="0" fontId="25" fillId="0" borderId="1" xfId="2" applyFont="1" applyBorder="1" applyAlignment="1">
      <alignment vertical="center"/>
    </xf>
    <xf numFmtId="0" fontId="24" fillId="0" borderId="0" xfId="2" applyFont="1" applyBorder="1" applyAlignment="1">
      <alignment vertical="center" wrapText="1"/>
    </xf>
    <xf numFmtId="0" fontId="25" fillId="0" borderId="0" xfId="2" applyFont="1" applyBorder="1" applyAlignment="1">
      <alignment vertical="center" wrapText="1"/>
    </xf>
    <xf numFmtId="0" fontId="25" fillId="0" borderId="0" xfId="2" applyFont="1" applyAlignment="1">
      <alignment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5" fillId="2" borderId="0" xfId="1" applyFont="1" applyFill="1" applyBorder="1" applyAlignment="1">
      <alignment vertical="center" wrapText="1"/>
    </xf>
    <xf numFmtId="0" fontId="27" fillId="2" borderId="0" xfId="0" applyFont="1" applyFill="1" applyBorder="1" applyAlignment="1">
      <alignment horizontal="left" vertical="center" wrapText="1"/>
    </xf>
    <xf numFmtId="0" fontId="28" fillId="0" borderId="0" xfId="2" applyFont="1" applyBorder="1" applyAlignment="1">
      <alignment vertical="center" wrapText="1"/>
    </xf>
    <xf numFmtId="0" fontId="25" fillId="0" borderId="0" xfId="2" applyFont="1" applyFill="1" applyBorder="1" applyAlignment="1">
      <alignment vertical="center" wrapText="1"/>
    </xf>
    <xf numFmtId="0" fontId="24" fillId="0" borderId="0" xfId="2" applyFont="1" applyBorder="1" applyAlignment="1">
      <alignment horizontal="center" vertical="center"/>
    </xf>
    <xf numFmtId="0" fontId="24" fillId="0" borderId="0" xfId="2" applyFont="1" applyBorder="1" applyAlignment="1">
      <alignment horizontal="justify" vertical="center" wrapText="1"/>
    </xf>
    <xf numFmtId="0" fontId="8" fillId="3" borderId="0" xfId="2" applyFont="1" applyFill="1" applyBorder="1" applyAlignment="1">
      <alignment horizontal="centerContinuous" vertical="center" wrapText="1"/>
    </xf>
    <xf numFmtId="0" fontId="30" fillId="3" borderId="0" xfId="1" applyFont="1" applyFill="1" applyBorder="1" applyAlignment="1">
      <alignment horizontal="center" vertical="center"/>
    </xf>
    <xf numFmtId="0" fontId="30" fillId="3" borderId="0" xfId="1" applyFont="1" applyFill="1" applyBorder="1" applyAlignment="1">
      <alignment horizontal="centerContinuous" vertical="center"/>
    </xf>
    <xf numFmtId="166" fontId="25" fillId="2" borderId="0" xfId="2" applyNumberFormat="1" applyFont="1" applyFill="1" applyBorder="1" applyAlignment="1" applyProtection="1">
      <alignment horizontal="right" vertical="center"/>
      <protection locked="0"/>
    </xf>
    <xf numFmtId="166" fontId="24" fillId="0" borderId="0" xfId="2" applyNumberFormat="1" applyFont="1" applyFill="1" applyBorder="1" applyAlignment="1" applyProtection="1">
      <alignment horizontal="right" vertical="center"/>
      <protection locked="0"/>
    </xf>
    <xf numFmtId="166" fontId="25" fillId="0" borderId="0" xfId="2" applyNumberFormat="1" applyFont="1" applyFill="1" applyBorder="1" applyAlignment="1" applyProtection="1">
      <alignment horizontal="right" vertical="center"/>
      <protection locked="0"/>
    </xf>
    <xf numFmtId="166" fontId="25" fillId="0" borderId="1" xfId="2" applyNumberFormat="1" applyFont="1" applyFill="1" applyBorder="1" applyAlignment="1" applyProtection="1">
      <alignment horizontal="right" vertical="center"/>
      <protection locked="0"/>
    </xf>
    <xf numFmtId="166" fontId="25" fillId="0" borderId="1" xfId="2" applyNumberFormat="1" applyFont="1" applyFill="1" applyBorder="1" applyAlignment="1">
      <alignment vertical="center"/>
    </xf>
    <xf numFmtId="166" fontId="24" fillId="2" borderId="0" xfId="2" applyNumberFormat="1" applyFont="1" applyFill="1" applyBorder="1" applyAlignment="1" applyProtection="1">
      <alignment horizontal="right" vertical="center"/>
      <protection locked="0"/>
    </xf>
    <xf numFmtId="166" fontId="25" fillId="2" borderId="0" xfId="2" applyNumberFormat="1" applyFont="1" applyFill="1" applyBorder="1" applyAlignment="1">
      <alignment vertical="center"/>
    </xf>
    <xf numFmtId="166" fontId="29" fillId="0" borderId="0" xfId="0" applyNumberFormat="1" applyFont="1" applyFill="1" applyAlignment="1">
      <alignment horizontal="right" vertical="center"/>
    </xf>
    <xf numFmtId="166" fontId="6" fillId="0" borderId="0" xfId="1" applyNumberFormat="1" applyFont="1"/>
    <xf numFmtId="0" fontId="32" fillId="0" borderId="0" xfId="1" applyFont="1"/>
    <xf numFmtId="4" fontId="31" fillId="0" borderId="0" xfId="1" applyNumberFormat="1" applyFont="1"/>
    <xf numFmtId="0" fontId="34" fillId="0" borderId="0" xfId="1" applyFont="1"/>
    <xf numFmtId="4" fontId="25" fillId="0" borderId="0" xfId="2" applyNumberFormat="1" applyFont="1" applyFill="1" applyBorder="1" applyAlignment="1" applyProtection="1">
      <alignment horizontal="right" vertical="center"/>
      <protection locked="0"/>
    </xf>
    <xf numFmtId="0" fontId="23" fillId="3" borderId="2" xfId="2" applyFont="1" applyFill="1" applyBorder="1" applyAlignment="1">
      <alignment vertical="center"/>
    </xf>
    <xf numFmtId="0" fontId="22" fillId="3" borderId="3" xfId="2" applyFont="1" applyFill="1" applyBorder="1" applyAlignment="1">
      <alignment horizontal="centerContinuous" vertical="center" wrapText="1"/>
    </xf>
    <xf numFmtId="0" fontId="23" fillId="3" borderId="3" xfId="2" applyFont="1" applyFill="1" applyBorder="1" applyAlignment="1">
      <alignment horizontal="centerContinuous" vertical="center" wrapText="1"/>
    </xf>
    <xf numFmtId="0" fontId="22" fillId="3" borderId="3" xfId="1" applyFont="1" applyFill="1" applyBorder="1" applyAlignment="1">
      <alignment horizontal="center" vertical="center"/>
    </xf>
    <xf numFmtId="0" fontId="22" fillId="3" borderId="3" xfId="1" applyFont="1" applyFill="1" applyBorder="1" applyAlignment="1">
      <alignment horizontal="centerContinuous" vertical="center"/>
    </xf>
    <xf numFmtId="0" fontId="23" fillId="3" borderId="4" xfId="2" applyFont="1" applyFill="1" applyBorder="1" applyAlignment="1">
      <alignment vertical="center"/>
    </xf>
    <xf numFmtId="0" fontId="23" fillId="3" borderId="5" xfId="2" applyFont="1" applyFill="1" applyBorder="1" applyAlignment="1">
      <alignment vertical="center"/>
    </xf>
    <xf numFmtId="0" fontId="23" fillId="3" borderId="6" xfId="2" applyFont="1" applyFill="1" applyBorder="1" applyAlignment="1">
      <alignment vertical="center"/>
    </xf>
    <xf numFmtId="0" fontId="9" fillId="3" borderId="5" xfId="2" applyFont="1" applyFill="1" applyBorder="1" applyAlignment="1">
      <alignment vertical="center"/>
    </xf>
    <xf numFmtId="0" fontId="9" fillId="3" borderId="6" xfId="2" applyFont="1" applyFill="1" applyBorder="1" applyAlignment="1">
      <alignment vertical="center"/>
    </xf>
    <xf numFmtId="0" fontId="9" fillId="0" borderId="5" xfId="2" applyFont="1" applyBorder="1" applyAlignment="1">
      <alignment vertical="center"/>
    </xf>
    <xf numFmtId="0" fontId="9" fillId="0" borderId="6" xfId="2" applyFont="1" applyFill="1" applyBorder="1" applyAlignment="1">
      <alignment vertical="center"/>
    </xf>
    <xf numFmtId="166" fontId="25" fillId="0" borderId="6" xfId="2" applyNumberFormat="1" applyFont="1" applyFill="1" applyBorder="1" applyAlignment="1">
      <alignment vertical="center"/>
    </xf>
    <xf numFmtId="0" fontId="26" fillId="0" borderId="0" xfId="1" applyFont="1" applyBorder="1"/>
    <xf numFmtId="166" fontId="24" fillId="0" borderId="6" xfId="2" applyNumberFormat="1" applyFont="1" applyFill="1" applyBorder="1" applyAlignment="1" applyProtection="1">
      <alignment horizontal="right" vertical="center"/>
      <protection locked="0"/>
    </xf>
    <xf numFmtId="0" fontId="9" fillId="0" borderId="5" xfId="2" applyFont="1" applyFill="1" applyBorder="1" applyAlignment="1">
      <alignment vertical="center"/>
    </xf>
    <xf numFmtId="0" fontId="5" fillId="0" borderId="0" xfId="1" applyFont="1" applyBorder="1"/>
    <xf numFmtId="166" fontId="29" fillId="0" borderId="6" xfId="0" applyNumberFormat="1" applyFont="1" applyFill="1" applyBorder="1" applyAlignment="1">
      <alignment horizontal="right" vertical="center"/>
    </xf>
    <xf numFmtId="0" fontId="6" fillId="0" borderId="0" xfId="1" applyFont="1" applyBorder="1"/>
    <xf numFmtId="168" fontId="6" fillId="0" borderId="0" xfId="1" applyNumberFormat="1" applyFont="1" applyBorder="1"/>
    <xf numFmtId="0" fontId="6" fillId="0" borderId="7" xfId="1" applyFont="1" applyBorder="1"/>
    <xf numFmtId="0" fontId="6" fillId="0" borderId="8" xfId="1" applyFont="1" applyBorder="1"/>
    <xf numFmtId="0" fontId="24" fillId="0" borderId="0" xfId="2" applyFont="1" applyBorder="1" applyAlignment="1">
      <alignment horizontal="justify" vertical="center" wrapText="1"/>
    </xf>
    <xf numFmtId="4" fontId="6" fillId="0" borderId="0" xfId="1" applyNumberFormat="1" applyFont="1" applyBorder="1"/>
    <xf numFmtId="166" fontId="6" fillId="0" borderId="8" xfId="1" applyNumberFormat="1" applyFont="1" applyBorder="1"/>
    <xf numFmtId="166" fontId="6" fillId="0" borderId="9" xfId="1" applyNumberFormat="1" applyFont="1" applyBorder="1"/>
    <xf numFmtId="0" fontId="24" fillId="0" borderId="0" xfId="2" applyFont="1" applyBorder="1" applyAlignment="1">
      <alignment horizontal="justify" vertical="center" wrapText="1"/>
    </xf>
    <xf numFmtId="0" fontId="9" fillId="0" borderId="7" xfId="2" applyFont="1" applyBorder="1" applyAlignment="1">
      <alignment vertical="center"/>
    </xf>
    <xf numFmtId="0" fontId="24" fillId="0" borderId="8" xfId="2" applyFont="1" applyBorder="1" applyAlignment="1">
      <alignment vertical="center" wrapText="1"/>
    </xf>
    <xf numFmtId="0" fontId="25" fillId="2" borderId="8" xfId="1" applyFont="1" applyFill="1" applyBorder="1" applyAlignment="1">
      <alignment vertical="center" wrapText="1"/>
    </xf>
    <xf numFmtId="0" fontId="25" fillId="2" borderId="8" xfId="2" applyFont="1" applyFill="1" applyBorder="1" applyAlignment="1">
      <alignment vertical="center"/>
    </xf>
    <xf numFmtId="166" fontId="25" fillId="0" borderId="8" xfId="2" applyNumberFormat="1" applyFont="1" applyFill="1" applyBorder="1" applyAlignment="1" applyProtection="1">
      <alignment horizontal="right" vertical="center"/>
      <protection locked="0"/>
    </xf>
    <xf numFmtId="166" fontId="25" fillId="0" borderId="9" xfId="2" applyNumberFormat="1" applyFont="1" applyFill="1" applyBorder="1" applyAlignment="1">
      <alignment vertical="center"/>
    </xf>
    <xf numFmtId="0" fontId="24" fillId="0" borderId="0" xfId="2" applyFont="1" applyBorder="1" applyAlignment="1">
      <alignment horizontal="justify" vertical="center" wrapText="1"/>
    </xf>
    <xf numFmtId="0" fontId="17" fillId="3" borderId="0" xfId="2" applyFont="1" applyFill="1" applyAlignment="1">
      <alignment horizontal="center" vertical="center" wrapText="1"/>
    </xf>
    <xf numFmtId="0" fontId="24" fillId="0" borderId="0" xfId="2" applyFont="1" applyBorder="1" applyAlignment="1">
      <alignment horizontal="justify" vertical="center" wrapText="1"/>
    </xf>
    <xf numFmtId="166" fontId="13" fillId="0" borderId="0" xfId="1" applyNumberFormat="1" applyFont="1" applyAlignment="1">
      <alignment horizontal="center" vertical="center"/>
    </xf>
    <xf numFmtId="0" fontId="21" fillId="3" borderId="0" xfId="2" applyFont="1" applyFill="1" applyAlignment="1">
      <alignment horizontal="center" vertical="center" wrapText="1"/>
    </xf>
    <xf numFmtId="0" fontId="22" fillId="3" borderId="0" xfId="2" applyFont="1" applyFill="1" applyAlignment="1">
      <alignment horizontal="center" vertical="center" wrapText="1"/>
    </xf>
    <xf numFmtId="166" fontId="33" fillId="0" borderId="0" xfId="1" applyNumberFormat="1" applyFont="1" applyAlignment="1">
      <alignment horizontal="center" vertical="center"/>
    </xf>
    <xf numFmtId="0" fontId="21" fillId="3" borderId="2" xfId="2" applyFont="1" applyFill="1" applyBorder="1" applyAlignment="1">
      <alignment horizontal="center" vertical="center" wrapText="1"/>
    </xf>
    <xf numFmtId="0" fontId="21" fillId="3" borderId="3" xfId="2" applyFont="1" applyFill="1" applyBorder="1" applyAlignment="1">
      <alignment horizontal="center" vertical="center" wrapText="1"/>
    </xf>
    <xf numFmtId="0" fontId="21" fillId="3" borderId="4" xfId="2" applyFont="1" applyFill="1" applyBorder="1" applyAlignment="1">
      <alignment horizontal="center" vertical="center" wrapText="1"/>
    </xf>
    <xf numFmtId="0" fontId="21" fillId="3" borderId="5" xfId="2" applyFont="1" applyFill="1" applyBorder="1" applyAlignment="1">
      <alignment horizontal="center" vertical="center" wrapText="1"/>
    </xf>
    <xf numFmtId="0" fontId="21" fillId="3" borderId="0" xfId="2" applyFont="1" applyFill="1" applyBorder="1" applyAlignment="1">
      <alignment horizontal="center" vertical="center" wrapText="1"/>
    </xf>
    <xf numFmtId="0" fontId="21" fillId="3" borderId="6" xfId="2" applyFont="1" applyFill="1" applyBorder="1" applyAlignment="1">
      <alignment horizontal="center" vertical="center" wrapText="1"/>
    </xf>
    <xf numFmtId="0" fontId="22" fillId="3" borderId="5" xfId="2" applyFont="1" applyFill="1" applyBorder="1" applyAlignment="1">
      <alignment horizontal="center" vertical="center" wrapText="1"/>
    </xf>
    <xf numFmtId="0" fontId="22" fillId="3" borderId="0" xfId="2" applyFont="1" applyFill="1" applyBorder="1" applyAlignment="1">
      <alignment horizontal="center" vertical="center" wrapText="1"/>
    </xf>
    <xf numFmtId="0" fontId="22" fillId="3" borderId="6" xfId="2" applyFont="1" applyFill="1" applyBorder="1" applyAlignment="1">
      <alignment horizontal="center" vertical="center" wrapText="1"/>
    </xf>
    <xf numFmtId="0" fontId="22" fillId="3" borderId="7" xfId="2" applyFont="1" applyFill="1" applyBorder="1" applyAlignment="1">
      <alignment horizontal="center" vertical="center" wrapText="1"/>
    </xf>
    <xf numFmtId="0" fontId="22" fillId="3" borderId="8" xfId="2" applyFont="1" applyFill="1" applyBorder="1" applyAlignment="1">
      <alignment horizontal="center" vertical="center" wrapText="1"/>
    </xf>
    <xf numFmtId="0" fontId="22" fillId="3" borderId="9" xfId="2" applyFont="1" applyFill="1" applyBorder="1" applyAlignment="1">
      <alignment horizontal="center" vertical="center" wrapText="1"/>
    </xf>
  </cellXfs>
  <cellStyles count="17">
    <cellStyle name="Euro" xfId="3"/>
    <cellStyle name="Normal" xfId="0" builtinId="0"/>
    <cellStyle name="Normal 2" xfId="2"/>
    <cellStyle name="Normal 2 2" xfId="4"/>
    <cellStyle name="Normal 2 3" xfId="5"/>
    <cellStyle name="Normal 2 4" xfId="6"/>
    <cellStyle name="Normal 3" xfId="7"/>
    <cellStyle name="Normal 3 2" xfId="8"/>
    <cellStyle name="Normal 3 3" xfId="9"/>
    <cellStyle name="Normal 3 4" xfId="10"/>
    <cellStyle name="Normal 4" xfId="11"/>
    <cellStyle name="Normal 4 2" xfId="12"/>
    <cellStyle name="Normal 5" xfId="13"/>
    <cellStyle name="Normal 6" xfId="14"/>
    <cellStyle name="Normal 7" xfId="15"/>
    <cellStyle name="Normal 8" xfId="16"/>
    <cellStyle name="Normal_Invi_07_LEE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113</xdr:row>
      <xdr:rowOff>72837</xdr:rowOff>
    </xdr:from>
    <xdr:to>
      <xdr:col>11</xdr:col>
      <xdr:colOff>73269</xdr:colOff>
      <xdr:row>113</xdr:row>
      <xdr:rowOff>146538</xdr:rowOff>
    </xdr:to>
    <xdr:grpSp>
      <xdr:nvGrpSpPr>
        <xdr:cNvPr id="2" name="34 Grupo"/>
        <xdr:cNvGrpSpPr/>
      </xdr:nvGrpSpPr>
      <xdr:grpSpPr>
        <a:xfrm>
          <a:off x="0" y="16817787"/>
          <a:ext cx="9664944" cy="73701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38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1546" y="1214414"/>
            <a:ext cx="7786734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356" y="1214414"/>
            <a:ext cx="357190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1</xdr:col>
      <xdr:colOff>879231</xdr:colOff>
      <xdr:row>2</xdr:row>
      <xdr:rowOff>113111</xdr:rowOff>
    </xdr:from>
    <xdr:to>
      <xdr:col>2</xdr:col>
      <xdr:colOff>1225350</xdr:colOff>
      <xdr:row>9</xdr:row>
      <xdr:rowOff>3137</xdr:rowOff>
    </xdr:to>
    <xdr:pic>
      <xdr:nvPicPr>
        <xdr:cNvPr id="6" name="0 Imagen" descr="oficio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6931" y="494111"/>
          <a:ext cx="755694" cy="1223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251603</xdr:colOff>
      <xdr:row>2</xdr:row>
      <xdr:rowOff>109904</xdr:rowOff>
    </xdr:from>
    <xdr:to>
      <xdr:col>9</xdr:col>
      <xdr:colOff>121916</xdr:colOff>
      <xdr:row>8</xdr:row>
      <xdr:rowOff>92006</xdr:rowOff>
    </xdr:to>
    <xdr:pic>
      <xdr:nvPicPr>
        <xdr:cNvPr id="7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7603" y="490904"/>
          <a:ext cx="4442313" cy="11251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110</xdr:row>
      <xdr:rowOff>72837</xdr:rowOff>
    </xdr:from>
    <xdr:to>
      <xdr:col>11</xdr:col>
      <xdr:colOff>73269</xdr:colOff>
      <xdr:row>110</xdr:row>
      <xdr:rowOff>146538</xdr:rowOff>
    </xdr:to>
    <xdr:grpSp>
      <xdr:nvGrpSpPr>
        <xdr:cNvPr id="2" name="34 Grupo"/>
        <xdr:cNvGrpSpPr/>
      </xdr:nvGrpSpPr>
      <xdr:grpSpPr>
        <a:xfrm>
          <a:off x="0" y="28811123"/>
          <a:ext cx="14129448" cy="73701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38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1546" y="1214414"/>
            <a:ext cx="7786734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356" y="1214414"/>
            <a:ext cx="357190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3</xdr:col>
      <xdr:colOff>251603</xdr:colOff>
      <xdr:row>0</xdr:row>
      <xdr:rowOff>0</xdr:rowOff>
    </xdr:from>
    <xdr:to>
      <xdr:col>9</xdr:col>
      <xdr:colOff>121916</xdr:colOff>
      <xdr:row>5</xdr:row>
      <xdr:rowOff>92006</xdr:rowOff>
    </xdr:to>
    <xdr:pic>
      <xdr:nvPicPr>
        <xdr:cNvPr id="7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9828" y="376604"/>
          <a:ext cx="3670788" cy="7822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149679</xdr:colOff>
      <xdr:row>0</xdr:row>
      <xdr:rowOff>108858</xdr:rowOff>
    </xdr:from>
    <xdr:to>
      <xdr:col>2</xdr:col>
      <xdr:colOff>1891393</xdr:colOff>
      <xdr:row>5</xdr:row>
      <xdr:rowOff>99169</xdr:rowOff>
    </xdr:to>
    <xdr:pic>
      <xdr:nvPicPr>
        <xdr:cNvPr id="8" name="0 Imagen" descr="oficio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572" y="108858"/>
          <a:ext cx="1741714" cy="10108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27215</xdr:colOff>
      <xdr:row>141</xdr:row>
      <xdr:rowOff>127255</xdr:rowOff>
    </xdr:from>
    <xdr:to>
      <xdr:col>13</xdr:col>
      <xdr:colOff>5235</xdr:colOff>
      <xdr:row>142</xdr:row>
      <xdr:rowOff>85714</xdr:rowOff>
    </xdr:to>
    <xdr:grpSp>
      <xdr:nvGrpSpPr>
        <xdr:cNvPr id="2" name="34 Grupo"/>
        <xdr:cNvGrpSpPr/>
      </xdr:nvGrpSpPr>
      <xdr:grpSpPr>
        <a:xfrm>
          <a:off x="789215" y="36539969"/>
          <a:ext cx="15313270" cy="135352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38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1546" y="1214414"/>
            <a:ext cx="7786734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356" y="1214414"/>
            <a:ext cx="357190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4</xdr:col>
      <xdr:colOff>251603</xdr:colOff>
      <xdr:row>2</xdr:row>
      <xdr:rowOff>0</xdr:rowOff>
    </xdr:from>
    <xdr:to>
      <xdr:col>11</xdr:col>
      <xdr:colOff>121916</xdr:colOff>
      <xdr:row>7</xdr:row>
      <xdr:rowOff>92006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7553" y="0"/>
          <a:ext cx="6566388" cy="949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136073</xdr:colOff>
      <xdr:row>2</xdr:row>
      <xdr:rowOff>178487</xdr:rowOff>
    </xdr:from>
    <xdr:to>
      <xdr:col>3</xdr:col>
      <xdr:colOff>1864180</xdr:colOff>
      <xdr:row>6</xdr:row>
      <xdr:rowOff>105028</xdr:rowOff>
    </xdr:to>
    <xdr:pic>
      <xdr:nvPicPr>
        <xdr:cNvPr id="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3690" r="24918"/>
        <a:stretch>
          <a:fillRect/>
        </a:stretch>
      </xdr:blipFill>
      <xdr:spPr bwMode="auto">
        <a:xfrm>
          <a:off x="1238252" y="559487"/>
          <a:ext cx="2367642" cy="74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27215</xdr:colOff>
      <xdr:row>141</xdr:row>
      <xdr:rowOff>127255</xdr:rowOff>
    </xdr:from>
    <xdr:to>
      <xdr:col>13</xdr:col>
      <xdr:colOff>5235</xdr:colOff>
      <xdr:row>142</xdr:row>
      <xdr:rowOff>85714</xdr:rowOff>
    </xdr:to>
    <xdr:grpSp>
      <xdr:nvGrpSpPr>
        <xdr:cNvPr id="2" name="34 Grupo"/>
        <xdr:cNvGrpSpPr/>
      </xdr:nvGrpSpPr>
      <xdr:grpSpPr>
        <a:xfrm>
          <a:off x="789215" y="36798505"/>
          <a:ext cx="15303745" cy="129909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38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1546" y="1214414"/>
            <a:ext cx="7786734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356" y="1214414"/>
            <a:ext cx="357190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4</xdr:col>
      <xdr:colOff>251603</xdr:colOff>
      <xdr:row>2</xdr:row>
      <xdr:rowOff>0</xdr:rowOff>
    </xdr:from>
    <xdr:to>
      <xdr:col>11</xdr:col>
      <xdr:colOff>121916</xdr:colOff>
      <xdr:row>7</xdr:row>
      <xdr:rowOff>92006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9553" y="381000"/>
          <a:ext cx="7842738" cy="1139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136073</xdr:colOff>
      <xdr:row>2</xdr:row>
      <xdr:rowOff>178487</xdr:rowOff>
    </xdr:from>
    <xdr:to>
      <xdr:col>3</xdr:col>
      <xdr:colOff>1864180</xdr:colOff>
      <xdr:row>6</xdr:row>
      <xdr:rowOff>105028</xdr:rowOff>
    </xdr:to>
    <xdr:pic>
      <xdr:nvPicPr>
        <xdr:cNvPr id="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3690" r="24918"/>
        <a:stretch>
          <a:fillRect/>
        </a:stretch>
      </xdr:blipFill>
      <xdr:spPr bwMode="auto">
        <a:xfrm>
          <a:off x="1240973" y="559487"/>
          <a:ext cx="2366282" cy="764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27215</xdr:colOff>
      <xdr:row>141</xdr:row>
      <xdr:rowOff>127255</xdr:rowOff>
    </xdr:from>
    <xdr:to>
      <xdr:col>13</xdr:col>
      <xdr:colOff>5235</xdr:colOff>
      <xdr:row>142</xdr:row>
      <xdr:rowOff>85714</xdr:rowOff>
    </xdr:to>
    <xdr:grpSp>
      <xdr:nvGrpSpPr>
        <xdr:cNvPr id="2" name="34 Grupo"/>
        <xdr:cNvGrpSpPr/>
      </xdr:nvGrpSpPr>
      <xdr:grpSpPr>
        <a:xfrm>
          <a:off x="789215" y="36485541"/>
          <a:ext cx="15449341" cy="121744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38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1546" y="1214414"/>
            <a:ext cx="7786734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356" y="1214414"/>
            <a:ext cx="357190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4</xdr:col>
      <xdr:colOff>251603</xdr:colOff>
      <xdr:row>2</xdr:row>
      <xdr:rowOff>0</xdr:rowOff>
    </xdr:from>
    <xdr:to>
      <xdr:col>11</xdr:col>
      <xdr:colOff>121916</xdr:colOff>
      <xdr:row>7</xdr:row>
      <xdr:rowOff>92006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9553" y="381000"/>
          <a:ext cx="7842738" cy="1139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136073</xdr:colOff>
      <xdr:row>2</xdr:row>
      <xdr:rowOff>178487</xdr:rowOff>
    </xdr:from>
    <xdr:to>
      <xdr:col>3</xdr:col>
      <xdr:colOff>1864180</xdr:colOff>
      <xdr:row>6</xdr:row>
      <xdr:rowOff>105028</xdr:rowOff>
    </xdr:to>
    <xdr:pic>
      <xdr:nvPicPr>
        <xdr:cNvPr id="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3690" r="24918"/>
        <a:stretch>
          <a:fillRect/>
        </a:stretch>
      </xdr:blipFill>
      <xdr:spPr bwMode="auto">
        <a:xfrm>
          <a:off x="1240973" y="559487"/>
          <a:ext cx="2366282" cy="764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M435"/>
  <sheetViews>
    <sheetView showGridLines="0" view="pageBreakPreview" topLeftCell="A92" zoomScale="130" zoomScaleNormal="130" zoomScaleSheetLayoutView="130" zoomScalePageLayoutView="85" workbookViewId="0">
      <selection activeCell="J118" sqref="J118"/>
    </sheetView>
  </sheetViews>
  <sheetFormatPr baseColWidth="10" defaultColWidth="11.42578125" defaultRowHeight="15" x14ac:dyDescent="0.3"/>
  <cols>
    <col min="1" max="1" width="3.5703125" style="2" customWidth="1"/>
    <col min="2" max="2" width="15.85546875" style="2" customWidth="1"/>
    <col min="3" max="3" width="53.28515625" style="2" bestFit="1" customWidth="1"/>
    <col min="4" max="4" width="5" style="2" customWidth="1"/>
    <col min="5" max="5" width="9.7109375" style="2" bestFit="1" customWidth="1"/>
    <col min="6" max="6" width="12.28515625" style="2" bestFit="1" customWidth="1"/>
    <col min="7" max="7" width="10.28515625" style="2" bestFit="1" customWidth="1"/>
    <col min="8" max="8" width="10" style="2" bestFit="1" customWidth="1"/>
    <col min="9" max="9" width="9.7109375" style="2" bestFit="1" customWidth="1"/>
    <col min="10" max="10" width="11.42578125" style="2" bestFit="1" customWidth="1"/>
    <col min="11" max="39" width="2.7109375" style="2" customWidth="1"/>
    <col min="40" max="104" width="2.7109375" style="1" customWidth="1"/>
    <col min="105" max="16384" width="11.42578125" style="1"/>
  </cols>
  <sheetData>
    <row r="1" spans="1:16" s="40" customFormat="1" ht="10.5" customHeight="1" x14ac:dyDescent="0.25"/>
    <row r="2" spans="1:16" s="40" customFormat="1" ht="10.5" customHeight="1" x14ac:dyDescent="0.25"/>
    <row r="3" spans="1:16" s="40" customFormat="1" ht="11.1" customHeight="1" x14ac:dyDescent="0.25"/>
    <row r="4" spans="1:16" s="40" customFormat="1" ht="10.5" customHeight="1" x14ac:dyDescent="0.25"/>
    <row r="5" spans="1:16" s="40" customFormat="1" ht="10.5" customHeight="1" x14ac:dyDescent="0.25"/>
    <row r="6" spans="1:16" s="40" customFormat="1" ht="10.5" customHeight="1" x14ac:dyDescent="0.25"/>
    <row r="7" spans="1:16" s="40" customFormat="1" ht="10.5" customHeight="1" x14ac:dyDescent="0.25"/>
    <row r="8" spans="1:16" s="40" customFormat="1" ht="10.5" customHeight="1" x14ac:dyDescent="0.25"/>
    <row r="9" spans="1:16" s="40" customFormat="1" ht="10.5" customHeight="1" x14ac:dyDescent="0.25">
      <c r="P9" s="40" t="s">
        <v>89</v>
      </c>
    </row>
    <row r="10" spans="1:16" s="39" customFormat="1" ht="10.5" customHeight="1" x14ac:dyDescent="0.25"/>
    <row r="11" spans="1:16" s="39" customFormat="1" ht="3.75" customHeight="1" x14ac:dyDescent="0.25"/>
    <row r="12" spans="1:16" s="38" customFormat="1" ht="12.75" customHeight="1" x14ac:dyDescent="0.25">
      <c r="A12" s="128" t="s">
        <v>88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</row>
    <row r="13" spans="1:16" s="38" customFormat="1" ht="12.75" customHeight="1" x14ac:dyDescent="0.25">
      <c r="A13" s="128" t="s">
        <v>87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</row>
    <row r="14" spans="1:16" s="38" customFormat="1" ht="12.75" customHeight="1" x14ac:dyDescent="0.25">
      <c r="A14" s="128" t="s">
        <v>86</v>
      </c>
      <c r="B14" s="128"/>
      <c r="C14" s="128"/>
      <c r="D14" s="128"/>
      <c r="E14" s="128"/>
      <c r="F14" s="128"/>
      <c r="G14" s="128"/>
      <c r="H14" s="128"/>
      <c r="I14" s="128"/>
      <c r="J14" s="128"/>
      <c r="K14" s="128"/>
    </row>
    <row r="15" spans="1:16" s="38" customFormat="1" ht="12.75" customHeight="1" x14ac:dyDescent="0.25">
      <c r="A15" s="128" t="s">
        <v>85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</row>
    <row r="16" spans="1:16" s="38" customFormat="1" ht="12.75" customHeight="1" x14ac:dyDescent="0.25">
      <c r="A16" s="128" t="s">
        <v>84</v>
      </c>
      <c r="B16" s="128"/>
      <c r="C16" s="128"/>
      <c r="D16" s="128"/>
      <c r="E16" s="128"/>
      <c r="F16" s="128"/>
      <c r="G16" s="128"/>
      <c r="H16" s="128"/>
      <c r="I16" s="128"/>
      <c r="J16" s="128"/>
      <c r="K16" s="128"/>
    </row>
    <row r="17" spans="1:11" s="36" customFormat="1" ht="3.95" customHeight="1" x14ac:dyDescent="0.2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</row>
    <row r="18" spans="1:11" s="25" customFormat="1" ht="11.25" x14ac:dyDescent="0.2">
      <c r="A18" s="26"/>
      <c r="B18" s="30"/>
      <c r="C18" s="29"/>
      <c r="D18" s="29"/>
      <c r="E18" s="29"/>
      <c r="F18" s="28" t="s">
        <v>83</v>
      </c>
      <c r="G18" s="28" t="s">
        <v>82</v>
      </c>
      <c r="H18" s="28" t="s">
        <v>82</v>
      </c>
      <c r="I18" s="28" t="s">
        <v>82</v>
      </c>
      <c r="J18" s="27"/>
      <c r="K18" s="26"/>
    </row>
    <row r="19" spans="1:11" s="25" customFormat="1" ht="12" x14ac:dyDescent="0.2">
      <c r="A19" s="26"/>
      <c r="B19" s="35" t="s">
        <v>81</v>
      </c>
      <c r="C19" s="34"/>
      <c r="D19" s="33"/>
      <c r="E19" s="32" t="s">
        <v>80</v>
      </c>
      <c r="F19" s="31" t="s">
        <v>79</v>
      </c>
      <c r="G19" s="28" t="s">
        <v>78</v>
      </c>
      <c r="H19" s="28" t="s">
        <v>77</v>
      </c>
      <c r="I19" s="28" t="s">
        <v>76</v>
      </c>
      <c r="J19" s="27" t="s">
        <v>75</v>
      </c>
      <c r="K19" s="26"/>
    </row>
    <row r="20" spans="1:11" s="25" customFormat="1" ht="11.25" x14ac:dyDescent="0.2">
      <c r="A20" s="26"/>
      <c r="B20" s="30"/>
      <c r="C20" s="29"/>
      <c r="D20" s="29"/>
      <c r="E20" s="29">
        <v>1</v>
      </c>
      <c r="F20" s="28">
        <v>2</v>
      </c>
      <c r="G20" s="28">
        <v>3</v>
      </c>
      <c r="H20" s="28">
        <v>4</v>
      </c>
      <c r="I20" s="28">
        <v>5</v>
      </c>
      <c r="J20" s="27" t="s">
        <v>74</v>
      </c>
      <c r="K20" s="26"/>
    </row>
    <row r="21" spans="1:11" s="23" customFormat="1" ht="11.25" x14ac:dyDescent="0.2">
      <c r="A21" s="8"/>
      <c r="B21" s="21"/>
      <c r="C21" s="8"/>
      <c r="D21" s="8"/>
      <c r="E21" s="7"/>
      <c r="F21" s="7"/>
      <c r="G21" s="7"/>
      <c r="H21" s="7"/>
      <c r="I21" s="7"/>
      <c r="J21" s="7"/>
      <c r="K21" s="11"/>
    </row>
    <row r="22" spans="1:11" s="23" customFormat="1" ht="11.25" x14ac:dyDescent="0.2">
      <c r="A22" s="8"/>
      <c r="B22" s="10" t="s">
        <v>73</v>
      </c>
      <c r="C22" s="8"/>
      <c r="D22" s="8"/>
      <c r="E22" s="12">
        <f>SUM(E24:E30)</f>
        <v>60409.3</v>
      </c>
      <c r="F22" s="12">
        <f>SUM(F24:F30)</f>
        <v>0</v>
      </c>
      <c r="G22" s="12">
        <f>E22+F22</f>
        <v>60409.3</v>
      </c>
      <c r="H22" s="12">
        <f>SUM(H24:H30)</f>
        <v>11606.7</v>
      </c>
      <c r="I22" s="12">
        <f>SUM(I24:I30)</f>
        <v>11290.4</v>
      </c>
      <c r="J22" s="12">
        <f>G22-H22</f>
        <v>48802.600000000006</v>
      </c>
      <c r="K22" s="11"/>
    </row>
    <row r="23" spans="1:11" s="23" customFormat="1" ht="9.9499999999999993" customHeight="1" x14ac:dyDescent="0.2">
      <c r="A23" s="8"/>
      <c r="B23" s="20"/>
      <c r="C23" s="20"/>
      <c r="D23" s="8"/>
      <c r="E23" s="18"/>
      <c r="F23" s="18"/>
      <c r="G23" s="18"/>
      <c r="H23" s="18"/>
      <c r="I23" s="18"/>
      <c r="J23" s="18"/>
      <c r="K23" s="11"/>
    </row>
    <row r="24" spans="1:11" s="23" customFormat="1" ht="11.25" x14ac:dyDescent="0.2">
      <c r="A24" s="8"/>
      <c r="B24" s="10"/>
      <c r="C24" s="9" t="s">
        <v>72</v>
      </c>
      <c r="D24" s="8"/>
      <c r="E24" s="18">
        <v>20740.099999999999</v>
      </c>
      <c r="F24" s="18">
        <v>0</v>
      </c>
      <c r="G24" s="18">
        <f t="shared" ref="G24:G30" si="0">E24+F24</f>
        <v>20740.099999999999</v>
      </c>
      <c r="H24" s="18">
        <v>4714.2</v>
      </c>
      <c r="I24" s="18">
        <v>4714.3</v>
      </c>
      <c r="J24" s="18">
        <f t="shared" ref="J24:J30" si="1">G24-H24</f>
        <v>16025.899999999998</v>
      </c>
      <c r="K24" s="11"/>
    </row>
    <row r="25" spans="1:11" s="23" customFormat="1" ht="9.9499999999999993" customHeight="1" x14ac:dyDescent="0.2">
      <c r="A25" s="8"/>
      <c r="B25" s="10"/>
      <c r="C25" s="9" t="s">
        <v>71</v>
      </c>
      <c r="D25" s="8"/>
      <c r="E25" s="18">
        <v>8189.2</v>
      </c>
      <c r="F25" s="18">
        <v>0</v>
      </c>
      <c r="G25" s="18">
        <f t="shared" si="0"/>
        <v>8189.2</v>
      </c>
      <c r="H25" s="18">
        <v>1314.9</v>
      </c>
      <c r="I25" s="18">
        <v>1314.9</v>
      </c>
      <c r="J25" s="18">
        <f t="shared" si="1"/>
        <v>6874.2999999999993</v>
      </c>
      <c r="K25" s="11"/>
    </row>
    <row r="26" spans="1:11" s="23" customFormat="1" ht="11.25" x14ac:dyDescent="0.2">
      <c r="A26" s="8"/>
      <c r="B26" s="10"/>
      <c r="C26" s="9" t="s">
        <v>70</v>
      </c>
      <c r="D26" s="8"/>
      <c r="E26" s="18">
        <v>4262.1000000000004</v>
      </c>
      <c r="F26" s="18">
        <v>0</v>
      </c>
      <c r="G26" s="18">
        <f t="shared" si="0"/>
        <v>4262.1000000000004</v>
      </c>
      <c r="H26" s="18">
        <v>325.60000000000002</v>
      </c>
      <c r="I26" s="18">
        <v>325.60000000000002</v>
      </c>
      <c r="J26" s="18">
        <f t="shared" si="1"/>
        <v>3936.5000000000005</v>
      </c>
      <c r="K26" s="11"/>
    </row>
    <row r="27" spans="1:11" s="23" customFormat="1" ht="9.9499999999999993" customHeight="1" x14ac:dyDescent="0.2">
      <c r="A27" s="8"/>
      <c r="B27" s="10"/>
      <c r="C27" s="9" t="s">
        <v>69</v>
      </c>
      <c r="D27" s="8"/>
      <c r="E27" s="18">
        <v>5777.1</v>
      </c>
      <c r="F27" s="18">
        <v>0</v>
      </c>
      <c r="G27" s="18">
        <f t="shared" si="0"/>
        <v>5777.1</v>
      </c>
      <c r="H27" s="18">
        <v>1600.1</v>
      </c>
      <c r="I27" s="18">
        <v>1337.9</v>
      </c>
      <c r="J27" s="18">
        <f t="shared" si="1"/>
        <v>4177</v>
      </c>
      <c r="K27" s="11"/>
    </row>
    <row r="28" spans="1:11" s="23" customFormat="1" ht="11.25" x14ac:dyDescent="0.2">
      <c r="A28" s="8"/>
      <c r="B28" s="10"/>
      <c r="C28" s="9" t="s">
        <v>68</v>
      </c>
      <c r="D28" s="8"/>
      <c r="E28" s="18">
        <v>20138.3</v>
      </c>
      <c r="F28" s="18">
        <v>0</v>
      </c>
      <c r="G28" s="18">
        <f t="shared" si="0"/>
        <v>20138.3</v>
      </c>
      <c r="H28" s="18">
        <v>3479.9</v>
      </c>
      <c r="I28" s="18">
        <v>3425.8</v>
      </c>
      <c r="J28" s="18">
        <f t="shared" si="1"/>
        <v>16658.399999999998</v>
      </c>
      <c r="K28" s="11"/>
    </row>
    <row r="29" spans="1:11" s="23" customFormat="1" ht="9.9499999999999993" customHeight="1" x14ac:dyDescent="0.2">
      <c r="A29" s="8"/>
      <c r="B29" s="10"/>
      <c r="C29" s="9" t="s">
        <v>67</v>
      </c>
      <c r="D29" s="8"/>
      <c r="E29" s="18">
        <v>0</v>
      </c>
      <c r="F29" s="18">
        <v>0</v>
      </c>
      <c r="G29" s="18">
        <f t="shared" si="0"/>
        <v>0</v>
      </c>
      <c r="H29" s="18">
        <v>0</v>
      </c>
      <c r="I29" s="18">
        <v>0</v>
      </c>
      <c r="J29" s="18">
        <f t="shared" si="1"/>
        <v>0</v>
      </c>
      <c r="K29" s="11"/>
    </row>
    <row r="30" spans="1:11" s="23" customFormat="1" ht="11.25" x14ac:dyDescent="0.2">
      <c r="A30" s="8"/>
      <c r="B30" s="10"/>
      <c r="C30" s="9" t="s">
        <v>66</v>
      </c>
      <c r="D30" s="8"/>
      <c r="E30" s="18">
        <v>1302.5</v>
      </c>
      <c r="F30" s="18">
        <v>0</v>
      </c>
      <c r="G30" s="18">
        <f t="shared" si="0"/>
        <v>1302.5</v>
      </c>
      <c r="H30" s="18">
        <v>172</v>
      </c>
      <c r="I30" s="18">
        <v>171.9</v>
      </c>
      <c r="J30" s="18">
        <f t="shared" si="1"/>
        <v>1130.5</v>
      </c>
      <c r="K30" s="11"/>
    </row>
    <row r="31" spans="1:11" s="23" customFormat="1" ht="11.25" x14ac:dyDescent="0.2">
      <c r="A31" s="8"/>
      <c r="B31" s="10"/>
      <c r="C31" s="20"/>
      <c r="D31" s="8"/>
      <c r="E31" s="18"/>
      <c r="F31" s="18"/>
      <c r="G31" s="18"/>
      <c r="H31" s="18"/>
      <c r="I31" s="18"/>
      <c r="J31" s="18"/>
      <c r="K31" s="11"/>
    </row>
    <row r="32" spans="1:11" s="23" customFormat="1" ht="9.9499999999999993" customHeight="1" x14ac:dyDescent="0.2">
      <c r="A32" s="8"/>
      <c r="B32" s="10" t="s">
        <v>65</v>
      </c>
      <c r="C32" s="20"/>
      <c r="D32" s="8"/>
      <c r="E32" s="12">
        <f>SUM(E34:E42)</f>
        <v>5049</v>
      </c>
      <c r="F32" s="12">
        <f>SUM(F34:F42)</f>
        <v>0</v>
      </c>
      <c r="G32" s="12">
        <f>E32+F32</f>
        <v>5049</v>
      </c>
      <c r="H32" s="12">
        <f>SUM(H34:H42)</f>
        <v>93.999999999999986</v>
      </c>
      <c r="I32" s="12">
        <f>SUM(I34:I42)</f>
        <v>63.9</v>
      </c>
      <c r="J32" s="12">
        <f>G32-H32</f>
        <v>4955</v>
      </c>
      <c r="K32" s="11"/>
    </row>
    <row r="33" spans="1:11" s="23" customFormat="1" ht="11.25" x14ac:dyDescent="0.2">
      <c r="A33" s="8"/>
      <c r="B33" s="10"/>
      <c r="C33" s="20"/>
      <c r="D33" s="8"/>
      <c r="E33" s="18"/>
      <c r="F33" s="18"/>
      <c r="G33" s="18"/>
      <c r="H33" s="18"/>
      <c r="I33" s="18"/>
      <c r="J33" s="18"/>
      <c r="K33" s="11"/>
    </row>
    <row r="34" spans="1:11" s="23" customFormat="1" ht="9.9499999999999993" customHeight="1" x14ac:dyDescent="0.2">
      <c r="A34" s="8"/>
      <c r="B34" s="10"/>
      <c r="C34" s="19" t="s">
        <v>64</v>
      </c>
      <c r="D34" s="8"/>
      <c r="E34" s="18">
        <v>2088</v>
      </c>
      <c r="F34" s="18">
        <v>0</v>
      </c>
      <c r="G34" s="18">
        <f t="shared" ref="G34:G42" si="2">E34+F34</f>
        <v>2088</v>
      </c>
      <c r="H34" s="18">
        <v>2.2999999999999998</v>
      </c>
      <c r="I34" s="18">
        <v>2.2999999999999998</v>
      </c>
      <c r="J34" s="18">
        <f t="shared" ref="J34:J42" si="3">G34-H34</f>
        <v>2085.6999999999998</v>
      </c>
      <c r="K34" s="11"/>
    </row>
    <row r="35" spans="1:11" s="23" customFormat="1" ht="9.9499999999999993" customHeight="1" x14ac:dyDescent="0.2">
      <c r="A35" s="8"/>
      <c r="B35" s="10"/>
      <c r="C35" s="19" t="s">
        <v>63</v>
      </c>
      <c r="D35" s="8"/>
      <c r="E35" s="18">
        <v>260</v>
      </c>
      <c r="F35" s="18">
        <v>0</v>
      </c>
      <c r="G35" s="18">
        <f t="shared" si="2"/>
        <v>260</v>
      </c>
      <c r="H35" s="18">
        <v>0</v>
      </c>
      <c r="I35" s="18">
        <v>0</v>
      </c>
      <c r="J35" s="18">
        <f t="shared" si="3"/>
        <v>260</v>
      </c>
      <c r="K35" s="11"/>
    </row>
    <row r="36" spans="1:11" s="23" customFormat="1" ht="9.9499999999999993" customHeight="1" x14ac:dyDescent="0.2">
      <c r="A36" s="8"/>
      <c r="B36" s="10"/>
      <c r="C36" s="19" t="s">
        <v>62</v>
      </c>
      <c r="D36" s="8"/>
      <c r="E36" s="18">
        <v>2</v>
      </c>
      <c r="F36" s="18">
        <v>0</v>
      </c>
      <c r="G36" s="18">
        <f t="shared" si="2"/>
        <v>2</v>
      </c>
      <c r="H36" s="18">
        <v>0</v>
      </c>
      <c r="I36" s="18">
        <v>0</v>
      </c>
      <c r="J36" s="18">
        <f t="shared" si="3"/>
        <v>2</v>
      </c>
      <c r="K36" s="11"/>
    </row>
    <row r="37" spans="1:11" s="23" customFormat="1" ht="9.9499999999999993" customHeight="1" x14ac:dyDescent="0.2">
      <c r="A37" s="8"/>
      <c r="B37" s="10"/>
      <c r="C37" s="19" t="s">
        <v>61</v>
      </c>
      <c r="D37" s="8"/>
      <c r="E37" s="18">
        <v>553</v>
      </c>
      <c r="F37" s="18">
        <v>0</v>
      </c>
      <c r="G37" s="18">
        <f t="shared" si="2"/>
        <v>553</v>
      </c>
      <c r="H37" s="18">
        <v>0.5</v>
      </c>
      <c r="I37" s="18">
        <v>0.5</v>
      </c>
      <c r="J37" s="18">
        <f t="shared" si="3"/>
        <v>552.5</v>
      </c>
      <c r="K37" s="11"/>
    </row>
    <row r="38" spans="1:11" s="23" customFormat="1" ht="9.9499999999999993" customHeight="1" x14ac:dyDescent="0.2">
      <c r="A38" s="8"/>
      <c r="B38" s="10"/>
      <c r="C38" s="19" t="s">
        <v>60</v>
      </c>
      <c r="D38" s="8"/>
      <c r="E38" s="18">
        <v>283</v>
      </c>
      <c r="F38" s="18">
        <v>0</v>
      </c>
      <c r="G38" s="18">
        <f t="shared" si="2"/>
        <v>283</v>
      </c>
      <c r="H38" s="18">
        <v>0</v>
      </c>
      <c r="I38" s="18">
        <v>0</v>
      </c>
      <c r="J38" s="18">
        <f t="shared" si="3"/>
        <v>283</v>
      </c>
      <c r="K38" s="11"/>
    </row>
    <row r="39" spans="1:11" s="23" customFormat="1" ht="11.25" x14ac:dyDescent="0.2">
      <c r="A39" s="8"/>
      <c r="B39" s="10"/>
      <c r="C39" s="19" t="s">
        <v>59</v>
      </c>
      <c r="D39" s="8"/>
      <c r="E39" s="18">
        <v>444</v>
      </c>
      <c r="F39" s="18">
        <v>0</v>
      </c>
      <c r="G39" s="18">
        <f t="shared" si="2"/>
        <v>444</v>
      </c>
      <c r="H39" s="18">
        <v>89.1</v>
      </c>
      <c r="I39" s="18">
        <v>59</v>
      </c>
      <c r="J39" s="18">
        <f t="shared" si="3"/>
        <v>354.9</v>
      </c>
      <c r="K39" s="11"/>
    </row>
    <row r="40" spans="1:11" s="23" customFormat="1" ht="9.9499999999999993" customHeight="1" x14ac:dyDescent="0.2">
      <c r="A40" s="8"/>
      <c r="B40" s="10"/>
      <c r="C40" s="19" t="s">
        <v>58</v>
      </c>
      <c r="D40" s="8"/>
      <c r="E40" s="18">
        <v>924</v>
      </c>
      <c r="F40" s="18">
        <v>0</v>
      </c>
      <c r="G40" s="18">
        <f t="shared" si="2"/>
        <v>924</v>
      </c>
      <c r="H40" s="18">
        <v>2.1</v>
      </c>
      <c r="I40" s="18">
        <v>0</v>
      </c>
      <c r="J40" s="18">
        <f t="shared" si="3"/>
        <v>921.9</v>
      </c>
      <c r="K40" s="11"/>
    </row>
    <row r="41" spans="1:11" s="23" customFormat="1" ht="11.25" x14ac:dyDescent="0.2">
      <c r="A41" s="8"/>
      <c r="B41" s="10"/>
      <c r="C41" s="19" t="s">
        <v>57</v>
      </c>
      <c r="D41" s="8"/>
      <c r="E41" s="18">
        <v>0</v>
      </c>
      <c r="F41" s="18">
        <v>0</v>
      </c>
      <c r="G41" s="18">
        <f t="shared" si="2"/>
        <v>0</v>
      </c>
      <c r="H41" s="18">
        <v>0</v>
      </c>
      <c r="I41" s="18">
        <v>0</v>
      </c>
      <c r="J41" s="18">
        <f t="shared" si="3"/>
        <v>0</v>
      </c>
      <c r="K41" s="11"/>
    </row>
    <row r="42" spans="1:11" s="23" customFormat="1" ht="11.25" x14ac:dyDescent="0.2">
      <c r="A42" s="8"/>
      <c r="B42" s="10"/>
      <c r="C42" s="19" t="s">
        <v>56</v>
      </c>
      <c r="D42" s="8"/>
      <c r="E42" s="18">
        <v>495</v>
      </c>
      <c r="F42" s="18">
        <v>0</v>
      </c>
      <c r="G42" s="18">
        <f t="shared" si="2"/>
        <v>495</v>
      </c>
      <c r="H42" s="18">
        <v>0</v>
      </c>
      <c r="I42" s="18">
        <v>2.1</v>
      </c>
      <c r="J42" s="18">
        <f t="shared" si="3"/>
        <v>495</v>
      </c>
      <c r="K42" s="11"/>
    </row>
    <row r="43" spans="1:11" s="23" customFormat="1" ht="11.25" x14ac:dyDescent="0.2">
      <c r="A43" s="8"/>
      <c r="B43" s="10"/>
      <c r="C43" s="22"/>
      <c r="D43" s="8"/>
      <c r="E43" s="18"/>
      <c r="F43" s="18"/>
      <c r="G43" s="18"/>
      <c r="H43" s="18"/>
      <c r="I43" s="18"/>
      <c r="J43" s="18"/>
      <c r="K43" s="11"/>
    </row>
    <row r="44" spans="1:11" s="23" customFormat="1" ht="11.25" x14ac:dyDescent="0.2">
      <c r="A44" s="8"/>
      <c r="B44" s="10" t="s">
        <v>55</v>
      </c>
      <c r="C44" s="22"/>
      <c r="D44" s="8"/>
      <c r="E44" s="12">
        <f>SUM(E46:E54)</f>
        <v>23902.5</v>
      </c>
      <c r="F44" s="12">
        <f>SUM(F46:F54)</f>
        <v>0</v>
      </c>
      <c r="G44" s="12">
        <f>E44+F44</f>
        <v>23902.5</v>
      </c>
      <c r="H44" s="12">
        <f>SUM(H46:H54)</f>
        <v>1688.8</v>
      </c>
      <c r="I44" s="12">
        <f>SUM(I46:I54)</f>
        <v>1591.7</v>
      </c>
      <c r="J44" s="12">
        <f>G44-H44</f>
        <v>22213.7</v>
      </c>
      <c r="K44" s="11"/>
    </row>
    <row r="45" spans="1:11" s="23" customFormat="1" ht="11.25" x14ac:dyDescent="0.2">
      <c r="A45" s="8"/>
      <c r="B45" s="10"/>
      <c r="C45" s="22"/>
      <c r="D45" s="8"/>
      <c r="E45" s="18"/>
      <c r="F45" s="18"/>
      <c r="G45" s="18"/>
      <c r="H45" s="18"/>
      <c r="I45" s="18"/>
      <c r="J45" s="18"/>
      <c r="K45" s="11"/>
    </row>
    <row r="46" spans="1:11" s="23" customFormat="1" ht="9.9499999999999993" customHeight="1" x14ac:dyDescent="0.2">
      <c r="A46" s="8"/>
      <c r="B46" s="10"/>
      <c r="C46" s="19" t="s">
        <v>54</v>
      </c>
      <c r="D46" s="8"/>
      <c r="E46" s="18">
        <v>2831.3</v>
      </c>
      <c r="F46" s="18">
        <v>0</v>
      </c>
      <c r="G46" s="18">
        <f t="shared" ref="G46:G54" si="4">E46+F46</f>
        <v>2831.3</v>
      </c>
      <c r="H46" s="18">
        <v>533.5</v>
      </c>
      <c r="I46" s="18">
        <v>470.5</v>
      </c>
      <c r="J46" s="18">
        <f t="shared" ref="J46:J54" si="5">G46-H46</f>
        <v>2297.8000000000002</v>
      </c>
      <c r="K46" s="11"/>
    </row>
    <row r="47" spans="1:11" s="23" customFormat="1" ht="11.25" x14ac:dyDescent="0.2">
      <c r="A47" s="8"/>
      <c r="B47" s="10"/>
      <c r="C47" s="19" t="s">
        <v>53</v>
      </c>
      <c r="D47" s="8"/>
      <c r="E47" s="18">
        <v>350</v>
      </c>
      <c r="F47" s="18">
        <v>0</v>
      </c>
      <c r="G47" s="18">
        <f t="shared" si="4"/>
        <v>350</v>
      </c>
      <c r="H47" s="18">
        <v>34.799999999999997</v>
      </c>
      <c r="I47" s="18">
        <v>11.6</v>
      </c>
      <c r="J47" s="18">
        <f t="shared" si="5"/>
        <v>315.2</v>
      </c>
      <c r="K47" s="11"/>
    </row>
    <row r="48" spans="1:11" s="23" customFormat="1" ht="9.9499999999999993" customHeight="1" x14ac:dyDescent="0.2">
      <c r="A48" s="8"/>
      <c r="B48" s="10"/>
      <c r="C48" s="19" t="s">
        <v>52</v>
      </c>
      <c r="D48" s="8"/>
      <c r="E48" s="18">
        <v>10663.2</v>
      </c>
      <c r="F48" s="18">
        <v>0</v>
      </c>
      <c r="G48" s="18">
        <f t="shared" si="4"/>
        <v>10663.2</v>
      </c>
      <c r="H48" s="18">
        <v>227</v>
      </c>
      <c r="I48" s="18">
        <v>357.2</v>
      </c>
      <c r="J48" s="18">
        <f t="shared" si="5"/>
        <v>10436.200000000001</v>
      </c>
      <c r="K48" s="11"/>
    </row>
    <row r="49" spans="1:39" s="23" customFormat="1" ht="9.9499999999999993" customHeight="1" x14ac:dyDescent="0.2">
      <c r="A49" s="8"/>
      <c r="B49" s="10"/>
      <c r="C49" s="19" t="s">
        <v>51</v>
      </c>
      <c r="D49" s="8"/>
      <c r="E49" s="18">
        <v>1137</v>
      </c>
      <c r="F49" s="18">
        <v>0</v>
      </c>
      <c r="G49" s="18">
        <f t="shared" si="4"/>
        <v>1137</v>
      </c>
      <c r="H49" s="18">
        <v>127.9</v>
      </c>
      <c r="I49" s="18">
        <v>87</v>
      </c>
      <c r="J49" s="18">
        <f t="shared" si="5"/>
        <v>1009.1</v>
      </c>
      <c r="K49" s="11"/>
    </row>
    <row r="50" spans="1:39" s="23" customFormat="1" ht="11.25" x14ac:dyDescent="0.2">
      <c r="A50" s="8"/>
      <c r="B50" s="10"/>
      <c r="C50" s="19" t="s">
        <v>50</v>
      </c>
      <c r="D50" s="8"/>
      <c r="E50" s="18">
        <v>3310</v>
      </c>
      <c r="F50" s="18">
        <v>0</v>
      </c>
      <c r="G50" s="18">
        <f t="shared" si="4"/>
        <v>3310</v>
      </c>
      <c r="H50" s="18">
        <v>123.7</v>
      </c>
      <c r="I50" s="18">
        <v>107</v>
      </c>
      <c r="J50" s="18">
        <f t="shared" si="5"/>
        <v>3186.3</v>
      </c>
      <c r="K50" s="11"/>
    </row>
    <row r="51" spans="1:39" s="23" customFormat="1" ht="9.9499999999999993" customHeight="1" x14ac:dyDescent="0.2">
      <c r="A51" s="8"/>
      <c r="B51" s="10"/>
      <c r="C51" s="19" t="s">
        <v>49</v>
      </c>
      <c r="D51" s="8"/>
      <c r="E51" s="18">
        <v>200</v>
      </c>
      <c r="F51" s="18">
        <v>0</v>
      </c>
      <c r="G51" s="18">
        <f t="shared" si="4"/>
        <v>200</v>
      </c>
      <c r="H51" s="18">
        <v>0</v>
      </c>
      <c r="I51" s="18">
        <v>0</v>
      </c>
      <c r="J51" s="18">
        <f t="shared" si="5"/>
        <v>200</v>
      </c>
      <c r="K51" s="11"/>
    </row>
    <row r="52" spans="1:39" s="23" customFormat="1" ht="9.9499999999999993" customHeight="1" x14ac:dyDescent="0.2">
      <c r="A52" s="8"/>
      <c r="B52" s="10"/>
      <c r="C52" s="19" t="s">
        <v>48</v>
      </c>
      <c r="D52" s="8"/>
      <c r="E52" s="18">
        <v>120</v>
      </c>
      <c r="F52" s="18">
        <v>0</v>
      </c>
      <c r="G52" s="18">
        <f t="shared" si="4"/>
        <v>120</v>
      </c>
      <c r="H52" s="18">
        <v>2.4</v>
      </c>
      <c r="I52" s="18">
        <v>2.4</v>
      </c>
      <c r="J52" s="18">
        <f t="shared" si="5"/>
        <v>117.6</v>
      </c>
      <c r="K52" s="11"/>
    </row>
    <row r="53" spans="1:39" s="23" customFormat="1" ht="9.9499999999999993" customHeight="1" x14ac:dyDescent="0.2">
      <c r="A53" s="8"/>
      <c r="B53" s="10"/>
      <c r="C53" s="19" t="s">
        <v>47</v>
      </c>
      <c r="D53" s="8"/>
      <c r="E53" s="18">
        <v>100</v>
      </c>
      <c r="F53" s="18">
        <v>0</v>
      </c>
      <c r="G53" s="18">
        <f t="shared" si="4"/>
        <v>100</v>
      </c>
      <c r="H53" s="18">
        <v>0</v>
      </c>
      <c r="I53" s="18">
        <v>0</v>
      </c>
      <c r="J53" s="18">
        <f t="shared" si="5"/>
        <v>100</v>
      </c>
      <c r="K53" s="11"/>
    </row>
    <row r="54" spans="1:39" s="23" customFormat="1" ht="11.25" x14ac:dyDescent="0.2">
      <c r="A54" s="8"/>
      <c r="B54" s="10"/>
      <c r="C54" s="19" t="s">
        <v>46</v>
      </c>
      <c r="D54" s="8"/>
      <c r="E54" s="18">
        <v>5191</v>
      </c>
      <c r="F54" s="18">
        <v>0</v>
      </c>
      <c r="G54" s="18">
        <f t="shared" si="4"/>
        <v>5191</v>
      </c>
      <c r="H54" s="18">
        <v>639.5</v>
      </c>
      <c r="I54" s="18">
        <v>556</v>
      </c>
      <c r="J54" s="18">
        <f t="shared" si="5"/>
        <v>4551.5</v>
      </c>
      <c r="K54" s="11"/>
    </row>
    <row r="55" spans="1:39" s="23" customFormat="1" ht="11.25" x14ac:dyDescent="0.2">
      <c r="A55" s="8"/>
      <c r="B55" s="10"/>
      <c r="C55" s="22"/>
      <c r="D55" s="8"/>
      <c r="E55" s="18"/>
      <c r="F55" s="18"/>
      <c r="G55" s="18"/>
      <c r="H55" s="18"/>
      <c r="I55" s="18"/>
      <c r="J55" s="18"/>
      <c r="K55" s="11"/>
    </row>
    <row r="56" spans="1:39" s="23" customFormat="1" ht="9.9499999999999993" customHeight="1" x14ac:dyDescent="0.2">
      <c r="A56" s="8"/>
      <c r="B56" s="10" t="s">
        <v>45</v>
      </c>
      <c r="C56" s="20"/>
      <c r="D56" s="8"/>
      <c r="E56" s="12">
        <f>SUM(E58:E66)</f>
        <v>1121092.8999999999</v>
      </c>
      <c r="F56" s="12">
        <f>SUM(F58:F66)</f>
        <v>0</v>
      </c>
      <c r="G56" s="12">
        <f>E56+F56</f>
        <v>1121092.8999999999</v>
      </c>
      <c r="H56" s="12">
        <f>SUM(H58:H66)</f>
        <v>220893.5</v>
      </c>
      <c r="I56" s="12">
        <f>SUM(I58:I66)</f>
        <v>220786.1</v>
      </c>
      <c r="J56" s="12">
        <f>G56-H56</f>
        <v>900199.39999999991</v>
      </c>
      <c r="K56" s="11"/>
    </row>
    <row r="57" spans="1:39" s="23" customFormat="1" ht="9.9499999999999993" customHeight="1" x14ac:dyDescent="0.2">
      <c r="A57" s="8"/>
      <c r="B57" s="10"/>
      <c r="C57" s="20"/>
      <c r="D57" s="8"/>
      <c r="E57" s="18"/>
      <c r="F57" s="18"/>
      <c r="G57" s="18"/>
      <c r="H57" s="18"/>
      <c r="I57" s="18"/>
      <c r="J57" s="18"/>
      <c r="K57" s="11"/>
    </row>
    <row r="58" spans="1:39" s="23" customFormat="1" ht="9.75" customHeight="1" x14ac:dyDescent="0.2">
      <c r="A58" s="8"/>
      <c r="B58" s="10"/>
      <c r="C58" s="19" t="s">
        <v>44</v>
      </c>
      <c r="D58" s="8"/>
      <c r="E58" s="18">
        <v>0</v>
      </c>
      <c r="F58" s="18">
        <v>0</v>
      </c>
      <c r="G58" s="18">
        <f t="shared" ref="G58:G66" si="6">E58+F58</f>
        <v>0</v>
      </c>
      <c r="H58" s="18">
        <v>0</v>
      </c>
      <c r="I58" s="18">
        <v>0</v>
      </c>
      <c r="J58" s="18">
        <f t="shared" ref="J58:J66" si="7">G58-H58</f>
        <v>0</v>
      </c>
      <c r="K58" s="11"/>
    </row>
    <row r="59" spans="1:39" s="23" customFormat="1" ht="12.75" customHeight="1" x14ac:dyDescent="0.2">
      <c r="A59" s="8"/>
      <c r="B59" s="10"/>
      <c r="C59" s="19" t="s">
        <v>43</v>
      </c>
      <c r="D59" s="8"/>
      <c r="E59" s="18">
        <v>0</v>
      </c>
      <c r="F59" s="18">
        <v>0</v>
      </c>
      <c r="G59" s="18">
        <f t="shared" si="6"/>
        <v>0</v>
      </c>
      <c r="H59" s="18">
        <v>0</v>
      </c>
      <c r="I59" s="18">
        <v>0</v>
      </c>
      <c r="J59" s="18">
        <f t="shared" si="7"/>
        <v>0</v>
      </c>
      <c r="K59" s="11"/>
    </row>
    <row r="60" spans="1:39" s="24" customFormat="1" ht="7.5" customHeight="1" x14ac:dyDescent="0.25">
      <c r="A60" s="8"/>
      <c r="B60" s="10"/>
      <c r="C60" s="19" t="s">
        <v>42</v>
      </c>
      <c r="D60" s="8"/>
      <c r="E60" s="18">
        <v>0</v>
      </c>
      <c r="F60" s="18">
        <v>0</v>
      </c>
      <c r="G60" s="18">
        <f t="shared" si="6"/>
        <v>0</v>
      </c>
      <c r="H60" s="18">
        <v>0</v>
      </c>
      <c r="I60" s="18">
        <v>0</v>
      </c>
      <c r="J60" s="18">
        <f t="shared" si="7"/>
        <v>0</v>
      </c>
      <c r="K60" s="11"/>
    </row>
    <row r="61" spans="1:39" s="23" customFormat="1" ht="10.5" customHeight="1" x14ac:dyDescent="0.2">
      <c r="A61" s="8"/>
      <c r="B61" s="10"/>
      <c r="C61" s="19" t="s">
        <v>41</v>
      </c>
      <c r="D61" s="8"/>
      <c r="E61" s="18">
        <v>0</v>
      </c>
      <c r="F61" s="18">
        <v>0</v>
      </c>
      <c r="G61" s="18">
        <f t="shared" si="6"/>
        <v>0</v>
      </c>
      <c r="H61" s="18">
        <v>0</v>
      </c>
      <c r="I61" s="18">
        <v>0</v>
      </c>
      <c r="J61" s="18">
        <f t="shared" si="7"/>
        <v>0</v>
      </c>
      <c r="K61" s="11"/>
    </row>
    <row r="62" spans="1:39" s="23" customFormat="1" ht="10.5" customHeight="1" x14ac:dyDescent="0.2">
      <c r="A62" s="8"/>
      <c r="B62" s="10"/>
      <c r="C62" s="19" t="s">
        <v>40</v>
      </c>
      <c r="D62" s="8"/>
      <c r="E62" s="18">
        <v>1121092.8999999999</v>
      </c>
      <c r="F62" s="18">
        <v>0</v>
      </c>
      <c r="G62" s="18">
        <f t="shared" si="6"/>
        <v>1121092.8999999999</v>
      </c>
      <c r="H62" s="18">
        <v>220893.5</v>
      </c>
      <c r="I62" s="18">
        <v>220786.1</v>
      </c>
      <c r="J62" s="18">
        <f t="shared" si="7"/>
        <v>900199.39999999991</v>
      </c>
      <c r="K62" s="11"/>
    </row>
    <row r="63" spans="1:39" s="23" customFormat="1" ht="10.5" customHeight="1" x14ac:dyDescent="0.2">
      <c r="A63" s="8"/>
      <c r="B63" s="10"/>
      <c r="C63" s="19" t="s">
        <v>39</v>
      </c>
      <c r="D63" s="8"/>
      <c r="E63" s="18">
        <v>0</v>
      </c>
      <c r="F63" s="18">
        <v>0</v>
      </c>
      <c r="G63" s="18">
        <f t="shared" si="6"/>
        <v>0</v>
      </c>
      <c r="H63" s="18">
        <v>0</v>
      </c>
      <c r="I63" s="18">
        <v>0</v>
      </c>
      <c r="J63" s="18">
        <f t="shared" si="7"/>
        <v>0</v>
      </c>
      <c r="K63" s="11"/>
    </row>
    <row r="64" spans="1:39" s="3" customFormat="1" ht="10.5" customHeight="1" x14ac:dyDescent="0.2">
      <c r="A64" s="8"/>
      <c r="B64" s="10"/>
      <c r="C64" s="19" t="s">
        <v>38</v>
      </c>
      <c r="D64" s="8"/>
      <c r="E64" s="18">
        <v>0</v>
      </c>
      <c r="F64" s="18">
        <v>0</v>
      </c>
      <c r="G64" s="18">
        <f t="shared" si="6"/>
        <v>0</v>
      </c>
      <c r="H64" s="18">
        <v>0</v>
      </c>
      <c r="I64" s="18">
        <v>0</v>
      </c>
      <c r="J64" s="18">
        <f t="shared" si="7"/>
        <v>0</v>
      </c>
      <c r="K64" s="11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</row>
    <row r="65" spans="1:39" s="3" customFormat="1" ht="10.5" customHeight="1" x14ac:dyDescent="0.2">
      <c r="A65" s="8"/>
      <c r="B65" s="10"/>
      <c r="C65" s="19" t="s">
        <v>37</v>
      </c>
      <c r="D65" s="8"/>
      <c r="E65" s="18">
        <v>0</v>
      </c>
      <c r="F65" s="18">
        <v>0</v>
      </c>
      <c r="G65" s="18">
        <f t="shared" si="6"/>
        <v>0</v>
      </c>
      <c r="H65" s="18">
        <v>0</v>
      </c>
      <c r="I65" s="18">
        <v>0</v>
      </c>
      <c r="J65" s="18">
        <f t="shared" si="7"/>
        <v>0</v>
      </c>
      <c r="K65" s="11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</row>
    <row r="66" spans="1:39" s="3" customFormat="1" ht="10.5" customHeight="1" x14ac:dyDescent="0.2">
      <c r="A66" s="8"/>
      <c r="B66" s="10"/>
      <c r="C66" s="19" t="s">
        <v>36</v>
      </c>
      <c r="D66" s="8"/>
      <c r="E66" s="18">
        <v>0</v>
      </c>
      <c r="F66" s="18">
        <v>0</v>
      </c>
      <c r="G66" s="18">
        <f t="shared" si="6"/>
        <v>0</v>
      </c>
      <c r="H66" s="18">
        <v>0</v>
      </c>
      <c r="I66" s="18">
        <v>0</v>
      </c>
      <c r="J66" s="18">
        <f t="shared" si="7"/>
        <v>0</v>
      </c>
      <c r="K66" s="11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</row>
    <row r="67" spans="1:39" s="3" customFormat="1" ht="10.5" customHeight="1" x14ac:dyDescent="0.2">
      <c r="A67" s="8"/>
      <c r="B67" s="10"/>
      <c r="C67" s="22"/>
      <c r="D67" s="8"/>
      <c r="E67" s="18"/>
      <c r="F67" s="18"/>
      <c r="G67" s="18"/>
      <c r="H67" s="18"/>
      <c r="I67" s="18"/>
      <c r="J67" s="18"/>
      <c r="K67" s="11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</row>
    <row r="68" spans="1:39" s="3" customFormat="1" ht="10.5" customHeight="1" x14ac:dyDescent="0.2">
      <c r="A68" s="8"/>
      <c r="B68" s="10" t="s">
        <v>35</v>
      </c>
      <c r="C68" s="22"/>
      <c r="D68" s="8"/>
      <c r="E68" s="12">
        <f>SUM(E70:E78)</f>
        <v>2816.3</v>
      </c>
      <c r="F68" s="12">
        <f>SUM(F70:F78)</f>
        <v>0</v>
      </c>
      <c r="G68" s="12">
        <f>E68+F68</f>
        <v>2816.3</v>
      </c>
      <c r="H68" s="12">
        <f>SUM(H70:H78)</f>
        <v>0</v>
      </c>
      <c r="I68" s="12">
        <f>SUM(I70:I78)</f>
        <v>0</v>
      </c>
      <c r="J68" s="12">
        <f>G68-H68</f>
        <v>2816.3</v>
      </c>
      <c r="K68" s="11"/>
      <c r="L68" s="4"/>
      <c r="M68" s="4"/>
      <c r="N68" s="4"/>
      <c r="O68" s="4"/>
      <c r="P68" s="4"/>
      <c r="Q68" s="4" t="s">
        <v>34</v>
      </c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</row>
    <row r="69" spans="1:39" s="3" customFormat="1" ht="10.5" customHeight="1" x14ac:dyDescent="0.2">
      <c r="A69" s="8"/>
      <c r="B69" s="10"/>
      <c r="C69" s="22"/>
      <c r="D69" s="8"/>
      <c r="E69" s="18"/>
      <c r="F69" s="18"/>
      <c r="G69" s="18"/>
      <c r="H69" s="18"/>
      <c r="I69" s="18"/>
      <c r="J69" s="18"/>
      <c r="K69" s="11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</row>
    <row r="70" spans="1:39" s="3" customFormat="1" ht="12.75" x14ac:dyDescent="0.2">
      <c r="A70" s="8"/>
      <c r="B70" s="10"/>
      <c r="C70" s="19" t="s">
        <v>33</v>
      </c>
      <c r="D70" s="8"/>
      <c r="E70" s="18">
        <v>925</v>
      </c>
      <c r="F70" s="18">
        <v>0</v>
      </c>
      <c r="G70" s="18">
        <f t="shared" ref="G70:G78" si="8">E70+F70</f>
        <v>925</v>
      </c>
      <c r="H70" s="18">
        <v>0</v>
      </c>
      <c r="I70" s="18">
        <v>0</v>
      </c>
      <c r="J70" s="18">
        <f t="shared" ref="J70:J78" si="9">G70-H70</f>
        <v>925</v>
      </c>
      <c r="K70" s="11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</row>
    <row r="71" spans="1:39" s="3" customFormat="1" ht="12.75" x14ac:dyDescent="0.2">
      <c r="A71" s="8"/>
      <c r="B71" s="10"/>
      <c r="C71" s="19" t="s">
        <v>32</v>
      </c>
      <c r="D71" s="8"/>
      <c r="E71" s="18">
        <v>30</v>
      </c>
      <c r="F71" s="18">
        <v>0</v>
      </c>
      <c r="G71" s="18">
        <f t="shared" si="8"/>
        <v>30</v>
      </c>
      <c r="H71" s="18">
        <v>0</v>
      </c>
      <c r="I71" s="18">
        <v>0</v>
      </c>
      <c r="J71" s="18">
        <f t="shared" si="9"/>
        <v>30</v>
      </c>
      <c r="K71" s="11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</row>
    <row r="72" spans="1:39" s="3" customFormat="1" ht="12.75" x14ac:dyDescent="0.2">
      <c r="A72" s="8"/>
      <c r="B72" s="10"/>
      <c r="C72" s="19" t="s">
        <v>31</v>
      </c>
      <c r="D72" s="8"/>
      <c r="E72" s="18">
        <v>105</v>
      </c>
      <c r="F72" s="18">
        <v>0</v>
      </c>
      <c r="G72" s="18">
        <f t="shared" si="8"/>
        <v>105</v>
      </c>
      <c r="H72" s="18">
        <v>0</v>
      </c>
      <c r="I72" s="18">
        <v>0</v>
      </c>
      <c r="J72" s="18">
        <f t="shared" si="9"/>
        <v>105</v>
      </c>
      <c r="K72" s="11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</row>
    <row r="73" spans="1:39" s="3" customFormat="1" ht="12.75" x14ac:dyDescent="0.2">
      <c r="A73" s="8"/>
      <c r="B73" s="10"/>
      <c r="C73" s="19" t="s">
        <v>30</v>
      </c>
      <c r="D73" s="8"/>
      <c r="E73" s="18">
        <v>1356.3</v>
      </c>
      <c r="F73" s="18">
        <v>0</v>
      </c>
      <c r="G73" s="18">
        <f t="shared" si="8"/>
        <v>1356.3</v>
      </c>
      <c r="H73" s="18">
        <v>0</v>
      </c>
      <c r="I73" s="18">
        <v>0</v>
      </c>
      <c r="J73" s="18">
        <f t="shared" si="9"/>
        <v>1356.3</v>
      </c>
      <c r="K73" s="11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</row>
    <row r="74" spans="1:39" s="3" customFormat="1" ht="12.75" x14ac:dyDescent="0.2">
      <c r="A74" s="8"/>
      <c r="B74" s="10"/>
      <c r="C74" s="19" t="s">
        <v>29</v>
      </c>
      <c r="D74" s="8"/>
      <c r="E74" s="18">
        <v>0</v>
      </c>
      <c r="F74" s="18">
        <v>0</v>
      </c>
      <c r="G74" s="18">
        <f t="shared" si="8"/>
        <v>0</v>
      </c>
      <c r="H74" s="18">
        <v>0</v>
      </c>
      <c r="I74" s="18">
        <v>0</v>
      </c>
      <c r="J74" s="18">
        <f t="shared" si="9"/>
        <v>0</v>
      </c>
      <c r="K74" s="11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</row>
    <row r="75" spans="1:39" s="3" customFormat="1" ht="12.75" x14ac:dyDescent="0.2">
      <c r="A75" s="8"/>
      <c r="B75" s="10"/>
      <c r="C75" s="19" t="s">
        <v>28</v>
      </c>
      <c r="D75" s="8"/>
      <c r="E75" s="18">
        <v>100</v>
      </c>
      <c r="F75" s="18">
        <v>0</v>
      </c>
      <c r="G75" s="18">
        <f t="shared" si="8"/>
        <v>100</v>
      </c>
      <c r="H75" s="18">
        <v>0</v>
      </c>
      <c r="I75" s="18">
        <v>0</v>
      </c>
      <c r="J75" s="18">
        <f t="shared" si="9"/>
        <v>100</v>
      </c>
      <c r="K75" s="11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</row>
    <row r="76" spans="1:39" s="3" customFormat="1" ht="12.75" x14ac:dyDescent="0.2">
      <c r="A76" s="8"/>
      <c r="B76" s="10"/>
      <c r="C76" s="19" t="s">
        <v>27</v>
      </c>
      <c r="D76" s="8"/>
      <c r="E76" s="18">
        <v>0</v>
      </c>
      <c r="F76" s="18">
        <v>0</v>
      </c>
      <c r="G76" s="18">
        <f t="shared" si="8"/>
        <v>0</v>
      </c>
      <c r="H76" s="18">
        <v>0</v>
      </c>
      <c r="I76" s="18">
        <v>0</v>
      </c>
      <c r="J76" s="18">
        <f t="shared" si="9"/>
        <v>0</v>
      </c>
      <c r="K76" s="11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</row>
    <row r="77" spans="1:39" s="3" customFormat="1" ht="12.75" x14ac:dyDescent="0.2">
      <c r="A77" s="8"/>
      <c r="B77" s="10"/>
      <c r="C77" s="19" t="s">
        <v>26</v>
      </c>
      <c r="D77" s="8"/>
      <c r="E77" s="18">
        <v>0</v>
      </c>
      <c r="F77" s="18">
        <v>0</v>
      </c>
      <c r="G77" s="18">
        <f t="shared" si="8"/>
        <v>0</v>
      </c>
      <c r="H77" s="18">
        <v>0</v>
      </c>
      <c r="I77" s="18">
        <v>0</v>
      </c>
      <c r="J77" s="18">
        <f t="shared" si="9"/>
        <v>0</v>
      </c>
      <c r="K77" s="11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</row>
    <row r="78" spans="1:39" s="3" customFormat="1" ht="12.75" x14ac:dyDescent="0.2">
      <c r="A78" s="8"/>
      <c r="B78" s="10"/>
      <c r="C78" s="19" t="s">
        <v>25</v>
      </c>
      <c r="D78" s="8"/>
      <c r="E78" s="18">
        <v>300</v>
      </c>
      <c r="F78" s="18">
        <v>0</v>
      </c>
      <c r="G78" s="18">
        <f t="shared" si="8"/>
        <v>300</v>
      </c>
      <c r="H78" s="18">
        <v>0</v>
      </c>
      <c r="I78" s="18">
        <v>0</v>
      </c>
      <c r="J78" s="18">
        <f t="shared" si="9"/>
        <v>300</v>
      </c>
      <c r="K78" s="11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</row>
    <row r="79" spans="1:39" s="3" customFormat="1" ht="12.75" x14ac:dyDescent="0.2">
      <c r="A79" s="8"/>
      <c r="B79" s="10"/>
      <c r="C79" s="9"/>
      <c r="D79" s="8"/>
      <c r="E79" s="18"/>
      <c r="F79" s="18"/>
      <c r="G79" s="18"/>
      <c r="H79" s="18"/>
      <c r="I79" s="18"/>
      <c r="J79" s="18"/>
      <c r="K79" s="7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</row>
    <row r="80" spans="1:39" s="3" customFormat="1" ht="12.75" x14ac:dyDescent="0.2">
      <c r="A80" s="8"/>
      <c r="B80" s="10" t="s">
        <v>24</v>
      </c>
      <c r="C80" s="22"/>
      <c r="D80" s="8"/>
      <c r="E80" s="12">
        <f>SUM(E82:E84)</f>
        <v>0</v>
      </c>
      <c r="F80" s="12">
        <f>SUM(F82:F84)</f>
        <v>0</v>
      </c>
      <c r="G80" s="12">
        <f>E80+F80</f>
        <v>0</v>
      </c>
      <c r="H80" s="12">
        <f>SUM(H82:H84)</f>
        <v>0</v>
      </c>
      <c r="I80" s="12">
        <f>SUM(I82:I84)</f>
        <v>0</v>
      </c>
      <c r="J80" s="12">
        <f>G80-H80</f>
        <v>0</v>
      </c>
      <c r="K80" s="11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</row>
    <row r="81" spans="1:39" s="3" customFormat="1" ht="12.75" x14ac:dyDescent="0.2">
      <c r="A81" s="8"/>
      <c r="B81" s="10"/>
      <c r="C81" s="22"/>
      <c r="D81" s="8"/>
      <c r="E81" s="18"/>
      <c r="F81" s="18"/>
      <c r="G81" s="18"/>
      <c r="H81" s="18"/>
      <c r="I81" s="18"/>
      <c r="J81" s="18"/>
      <c r="K81" s="11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</row>
    <row r="82" spans="1:39" s="3" customFormat="1" ht="12.75" x14ac:dyDescent="0.2">
      <c r="A82" s="8"/>
      <c r="B82" s="10"/>
      <c r="C82" s="19" t="s">
        <v>23</v>
      </c>
      <c r="D82" s="8"/>
      <c r="E82" s="18">
        <v>0</v>
      </c>
      <c r="F82" s="18">
        <v>0</v>
      </c>
      <c r="G82" s="18">
        <f>E82+F82</f>
        <v>0</v>
      </c>
      <c r="H82" s="18">
        <v>0</v>
      </c>
      <c r="I82" s="18">
        <v>0</v>
      </c>
      <c r="J82" s="18">
        <f>G82-H82</f>
        <v>0</v>
      </c>
      <c r="K82" s="11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</row>
    <row r="83" spans="1:39" s="3" customFormat="1" ht="12.75" x14ac:dyDescent="0.2">
      <c r="A83" s="8"/>
      <c r="B83" s="10"/>
      <c r="C83" s="19" t="s">
        <v>22</v>
      </c>
      <c r="D83" s="8"/>
      <c r="E83" s="18">
        <v>0</v>
      </c>
      <c r="F83" s="18">
        <v>0</v>
      </c>
      <c r="G83" s="18">
        <f>E83+F83</f>
        <v>0</v>
      </c>
      <c r="H83" s="18">
        <v>0</v>
      </c>
      <c r="I83" s="18">
        <v>0</v>
      </c>
      <c r="J83" s="18">
        <f>G83-H83</f>
        <v>0</v>
      </c>
      <c r="K83" s="11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</row>
    <row r="84" spans="1:39" s="3" customFormat="1" ht="12.75" x14ac:dyDescent="0.2">
      <c r="A84" s="8"/>
      <c r="B84" s="21"/>
      <c r="C84" s="19" t="s">
        <v>21</v>
      </c>
      <c r="D84" s="8"/>
      <c r="E84" s="18">
        <v>0</v>
      </c>
      <c r="F84" s="18">
        <v>0</v>
      </c>
      <c r="G84" s="18">
        <f>E84+F84</f>
        <v>0</v>
      </c>
      <c r="H84" s="18">
        <v>0</v>
      </c>
      <c r="I84" s="18">
        <v>0</v>
      </c>
      <c r="J84" s="18">
        <f>G84-H84</f>
        <v>0</v>
      </c>
      <c r="K84" s="11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</row>
    <row r="85" spans="1:39" s="3" customFormat="1" ht="12.75" x14ac:dyDescent="0.2">
      <c r="A85" s="11"/>
      <c r="B85" s="11"/>
      <c r="C85" s="11"/>
      <c r="D85" s="11"/>
      <c r="E85" s="18"/>
      <c r="F85" s="18"/>
      <c r="G85" s="18"/>
      <c r="H85" s="18"/>
      <c r="I85" s="18"/>
      <c r="J85" s="18"/>
      <c r="K85" s="11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</row>
    <row r="86" spans="1:39" s="3" customFormat="1" ht="12.75" x14ac:dyDescent="0.2">
      <c r="A86" s="8"/>
      <c r="B86" s="10" t="s">
        <v>20</v>
      </c>
      <c r="C86" s="8"/>
      <c r="D86" s="8"/>
      <c r="E86" s="12">
        <f>SUM(E88:E94)</f>
        <v>244200</v>
      </c>
      <c r="F86" s="12">
        <f>SUM(F88:F94)</f>
        <v>0</v>
      </c>
      <c r="G86" s="12">
        <f>E86+F86</f>
        <v>244200</v>
      </c>
      <c r="H86" s="12">
        <f>SUM(H88:H94)</f>
        <v>0</v>
      </c>
      <c r="I86" s="12">
        <f>SUM(I88:I94)</f>
        <v>0</v>
      </c>
      <c r="J86" s="12">
        <f>G86-H86</f>
        <v>244200</v>
      </c>
      <c r="K86" s="11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</row>
    <row r="87" spans="1:39" s="3" customFormat="1" ht="12.75" x14ac:dyDescent="0.2">
      <c r="A87" s="8"/>
      <c r="B87" s="20"/>
      <c r="C87" s="20"/>
      <c r="D87" s="8"/>
      <c r="E87" s="18"/>
      <c r="F87" s="18"/>
      <c r="G87" s="18"/>
      <c r="H87" s="18"/>
      <c r="I87" s="18"/>
      <c r="J87" s="18"/>
      <c r="K87" s="11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</row>
    <row r="88" spans="1:39" s="3" customFormat="1" ht="12.75" x14ac:dyDescent="0.2">
      <c r="A88" s="8"/>
      <c r="B88" s="10"/>
      <c r="C88" s="19" t="s">
        <v>19</v>
      </c>
      <c r="D88" s="8"/>
      <c r="E88" s="18">
        <v>0</v>
      </c>
      <c r="F88" s="18">
        <v>0</v>
      </c>
      <c r="G88" s="18">
        <f t="shared" ref="G88:G94" si="10">E88+F88</f>
        <v>0</v>
      </c>
      <c r="H88" s="18">
        <v>0</v>
      </c>
      <c r="I88" s="18">
        <v>0</v>
      </c>
      <c r="J88" s="18">
        <f t="shared" ref="J88:J94" si="11">G88-H88</f>
        <v>0</v>
      </c>
      <c r="K88" s="11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</row>
    <row r="89" spans="1:39" s="3" customFormat="1" ht="12.75" x14ac:dyDescent="0.2">
      <c r="A89" s="8"/>
      <c r="B89" s="10"/>
      <c r="C89" s="19" t="s">
        <v>18</v>
      </c>
      <c r="D89" s="8"/>
      <c r="E89" s="18">
        <v>0</v>
      </c>
      <c r="F89" s="18">
        <v>0</v>
      </c>
      <c r="G89" s="18">
        <f t="shared" si="10"/>
        <v>0</v>
      </c>
      <c r="H89" s="18">
        <v>0</v>
      </c>
      <c r="I89" s="18">
        <v>0</v>
      </c>
      <c r="J89" s="18">
        <f t="shared" si="11"/>
        <v>0</v>
      </c>
      <c r="K89" s="11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</row>
    <row r="90" spans="1:39" s="3" customFormat="1" ht="12.75" x14ac:dyDescent="0.2">
      <c r="A90" s="8"/>
      <c r="B90" s="10"/>
      <c r="C90" s="19" t="s">
        <v>17</v>
      </c>
      <c r="D90" s="8"/>
      <c r="E90" s="18">
        <v>0</v>
      </c>
      <c r="F90" s="18">
        <v>0</v>
      </c>
      <c r="G90" s="18">
        <f t="shared" si="10"/>
        <v>0</v>
      </c>
      <c r="H90" s="18">
        <v>0</v>
      </c>
      <c r="I90" s="18">
        <v>0</v>
      </c>
      <c r="J90" s="18">
        <f t="shared" si="11"/>
        <v>0</v>
      </c>
      <c r="K90" s="11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</row>
    <row r="91" spans="1:39" s="3" customFormat="1" ht="12.75" x14ac:dyDescent="0.2">
      <c r="A91" s="8"/>
      <c r="B91" s="10"/>
      <c r="C91" s="19" t="s">
        <v>16</v>
      </c>
      <c r="D91" s="8"/>
      <c r="E91" s="18">
        <v>244200</v>
      </c>
      <c r="F91" s="18">
        <v>0</v>
      </c>
      <c r="G91" s="18">
        <f t="shared" si="10"/>
        <v>244200</v>
      </c>
      <c r="H91" s="18">
        <v>0</v>
      </c>
      <c r="I91" s="18">
        <v>0</v>
      </c>
      <c r="J91" s="18">
        <f t="shared" si="11"/>
        <v>244200</v>
      </c>
      <c r="K91" s="11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</row>
    <row r="92" spans="1:39" s="3" customFormat="1" ht="12.75" x14ac:dyDescent="0.2">
      <c r="A92" s="8"/>
      <c r="B92" s="10"/>
      <c r="C92" s="19" t="s">
        <v>15</v>
      </c>
      <c r="D92" s="8"/>
      <c r="E92" s="18">
        <v>0</v>
      </c>
      <c r="F92" s="18">
        <v>0</v>
      </c>
      <c r="G92" s="18">
        <f t="shared" si="10"/>
        <v>0</v>
      </c>
      <c r="H92" s="18">
        <v>0</v>
      </c>
      <c r="I92" s="18">
        <v>0</v>
      </c>
      <c r="J92" s="18">
        <f t="shared" si="11"/>
        <v>0</v>
      </c>
      <c r="K92" s="11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</row>
    <row r="93" spans="1:39" s="3" customFormat="1" ht="12.75" x14ac:dyDescent="0.2">
      <c r="A93" s="8"/>
      <c r="B93" s="10"/>
      <c r="C93" s="19" t="s">
        <v>14</v>
      </c>
      <c r="D93" s="8"/>
      <c r="E93" s="18">
        <v>0</v>
      </c>
      <c r="F93" s="18">
        <v>0</v>
      </c>
      <c r="G93" s="18">
        <f t="shared" si="10"/>
        <v>0</v>
      </c>
      <c r="H93" s="18">
        <v>0</v>
      </c>
      <c r="I93" s="18">
        <v>0</v>
      </c>
      <c r="J93" s="18">
        <f t="shared" si="11"/>
        <v>0</v>
      </c>
      <c r="K93" s="11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</row>
    <row r="94" spans="1:39" s="3" customFormat="1" ht="12.75" x14ac:dyDescent="0.2">
      <c r="A94" s="8"/>
      <c r="B94" s="10"/>
      <c r="C94" s="19" t="s">
        <v>13</v>
      </c>
      <c r="D94" s="8"/>
      <c r="E94" s="18">
        <v>0</v>
      </c>
      <c r="F94" s="18">
        <v>0</v>
      </c>
      <c r="G94" s="18">
        <f t="shared" si="10"/>
        <v>0</v>
      </c>
      <c r="H94" s="18">
        <v>0</v>
      </c>
      <c r="I94" s="18">
        <v>0</v>
      </c>
      <c r="J94" s="18">
        <f t="shared" si="11"/>
        <v>0</v>
      </c>
      <c r="K94" s="11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</row>
    <row r="95" spans="1:39" s="3" customFormat="1" ht="12.75" x14ac:dyDescent="0.2">
      <c r="A95" s="8"/>
      <c r="B95" s="10"/>
      <c r="C95" s="9"/>
      <c r="D95" s="8"/>
      <c r="E95" s="18"/>
      <c r="F95" s="18"/>
      <c r="G95" s="18"/>
      <c r="H95" s="18"/>
      <c r="I95" s="18"/>
      <c r="J95" s="18"/>
      <c r="K95" s="11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</row>
    <row r="96" spans="1:39" s="3" customFormat="1" ht="12.75" x14ac:dyDescent="0.2">
      <c r="A96" s="8"/>
      <c r="B96" s="10" t="s">
        <v>12</v>
      </c>
      <c r="C96" s="22"/>
      <c r="D96" s="8"/>
      <c r="E96" s="12">
        <f>SUM(E98:E100)</f>
        <v>0</v>
      </c>
      <c r="F96" s="12">
        <f>SUM(F98:F100)</f>
        <v>0</v>
      </c>
      <c r="G96" s="12">
        <f>E96+F96</f>
        <v>0</v>
      </c>
      <c r="H96" s="12">
        <f>SUM(H98:H100)</f>
        <v>0</v>
      </c>
      <c r="I96" s="12">
        <f>SUM(I98:I100)</f>
        <v>0</v>
      </c>
      <c r="J96" s="12">
        <f>G96-H96</f>
        <v>0</v>
      </c>
      <c r="K96" s="11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</row>
    <row r="97" spans="1:39" s="3" customFormat="1" ht="12.75" x14ac:dyDescent="0.2">
      <c r="A97" s="8"/>
      <c r="B97" s="10"/>
      <c r="C97" s="22"/>
      <c r="D97" s="8"/>
      <c r="E97" s="18"/>
      <c r="F97" s="18"/>
      <c r="G97" s="18"/>
      <c r="H97" s="18"/>
      <c r="I97" s="18"/>
      <c r="J97" s="18"/>
      <c r="K97" s="11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</row>
    <row r="98" spans="1:39" s="3" customFormat="1" ht="12.75" x14ac:dyDescent="0.2">
      <c r="A98" s="8"/>
      <c r="B98" s="10"/>
      <c r="C98" s="9" t="s">
        <v>11</v>
      </c>
      <c r="D98" s="8"/>
      <c r="E98" s="18">
        <v>0</v>
      </c>
      <c r="F98" s="18">
        <v>0</v>
      </c>
      <c r="G98" s="18">
        <f>E98+F98</f>
        <v>0</v>
      </c>
      <c r="H98" s="18">
        <v>0</v>
      </c>
      <c r="I98" s="18">
        <v>0</v>
      </c>
      <c r="J98" s="18">
        <f>G98-H98</f>
        <v>0</v>
      </c>
      <c r="K98" s="11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</row>
    <row r="99" spans="1:39" s="3" customFormat="1" ht="12.75" x14ac:dyDescent="0.2">
      <c r="A99" s="8"/>
      <c r="B99" s="10"/>
      <c r="C99" s="9" t="s">
        <v>10</v>
      </c>
      <c r="D99" s="8"/>
      <c r="E99" s="18">
        <v>0</v>
      </c>
      <c r="F99" s="18">
        <v>0</v>
      </c>
      <c r="G99" s="18">
        <f>E99+F99</f>
        <v>0</v>
      </c>
      <c r="H99" s="18">
        <v>0</v>
      </c>
      <c r="I99" s="18">
        <v>0</v>
      </c>
      <c r="J99" s="18">
        <f>G99-H99</f>
        <v>0</v>
      </c>
      <c r="K99" s="11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</row>
    <row r="100" spans="1:39" s="3" customFormat="1" ht="12.75" x14ac:dyDescent="0.2">
      <c r="A100" s="8"/>
      <c r="B100" s="21"/>
      <c r="C100" s="9" t="s">
        <v>9</v>
      </c>
      <c r="D100" s="8"/>
      <c r="E100" s="18">
        <v>0</v>
      </c>
      <c r="F100" s="18">
        <v>0</v>
      </c>
      <c r="G100" s="18">
        <f>E100+F100</f>
        <v>0</v>
      </c>
      <c r="H100" s="18">
        <v>0</v>
      </c>
      <c r="I100" s="18">
        <v>0</v>
      </c>
      <c r="J100" s="18">
        <f>G100-H100</f>
        <v>0</v>
      </c>
      <c r="K100" s="11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</row>
    <row r="101" spans="1:39" s="3" customFormat="1" ht="12.75" x14ac:dyDescent="0.2">
      <c r="A101" s="11"/>
      <c r="B101" s="11"/>
      <c r="C101" s="11"/>
      <c r="D101" s="11"/>
      <c r="E101" s="18"/>
      <c r="F101" s="18"/>
      <c r="G101" s="18"/>
      <c r="H101" s="18"/>
      <c r="I101" s="18"/>
      <c r="J101" s="18"/>
      <c r="K101" s="11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</row>
    <row r="102" spans="1:39" s="3" customFormat="1" ht="12.75" x14ac:dyDescent="0.2">
      <c r="A102" s="8"/>
      <c r="B102" s="10" t="s">
        <v>8</v>
      </c>
      <c r="C102" s="8"/>
      <c r="D102" s="8"/>
      <c r="E102" s="12">
        <f>SUM(E104:E110)</f>
        <v>0</v>
      </c>
      <c r="F102" s="12">
        <f>SUM(F104:F110)</f>
        <v>0</v>
      </c>
      <c r="G102" s="12">
        <f>E102+F102</f>
        <v>0</v>
      </c>
      <c r="H102" s="12">
        <f>SUM(H104:H110)</f>
        <v>0</v>
      </c>
      <c r="I102" s="12">
        <f>SUM(I104:I110)</f>
        <v>0</v>
      </c>
      <c r="J102" s="12">
        <f>G102-H102</f>
        <v>0</v>
      </c>
      <c r="K102" s="11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</row>
    <row r="103" spans="1:39" s="3" customFormat="1" ht="12.75" x14ac:dyDescent="0.2">
      <c r="A103" s="8"/>
      <c r="B103" s="20"/>
      <c r="C103" s="20"/>
      <c r="D103" s="8"/>
      <c r="E103" s="18"/>
      <c r="F103" s="18"/>
      <c r="G103" s="18"/>
      <c r="H103" s="18"/>
      <c r="I103" s="18"/>
      <c r="J103" s="18"/>
      <c r="K103" s="11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</row>
    <row r="104" spans="1:39" s="3" customFormat="1" ht="12.75" x14ac:dyDescent="0.2">
      <c r="A104" s="8"/>
      <c r="B104" s="10"/>
      <c r="C104" s="19" t="s">
        <v>7</v>
      </c>
      <c r="D104" s="8"/>
      <c r="E104" s="18">
        <v>0</v>
      </c>
      <c r="F104" s="18">
        <v>0</v>
      </c>
      <c r="G104" s="18">
        <f t="shared" ref="G104:G110" si="12">E104+F104</f>
        <v>0</v>
      </c>
      <c r="H104" s="18">
        <v>0</v>
      </c>
      <c r="I104" s="18">
        <v>0</v>
      </c>
      <c r="J104" s="18">
        <f t="shared" ref="J104:J110" si="13">G104-H104</f>
        <v>0</v>
      </c>
      <c r="K104" s="11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</row>
    <row r="105" spans="1:39" s="3" customFormat="1" ht="12.75" x14ac:dyDescent="0.2">
      <c r="A105" s="8"/>
      <c r="B105" s="10"/>
      <c r="C105" s="19" t="s">
        <v>6</v>
      </c>
      <c r="D105" s="8"/>
      <c r="E105" s="18">
        <v>0</v>
      </c>
      <c r="F105" s="18">
        <v>0</v>
      </c>
      <c r="G105" s="18">
        <f t="shared" si="12"/>
        <v>0</v>
      </c>
      <c r="H105" s="18">
        <v>0</v>
      </c>
      <c r="I105" s="18">
        <v>0</v>
      </c>
      <c r="J105" s="18">
        <f t="shared" si="13"/>
        <v>0</v>
      </c>
      <c r="K105" s="11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</row>
    <row r="106" spans="1:39" s="3" customFormat="1" ht="12.75" x14ac:dyDescent="0.2">
      <c r="A106" s="8"/>
      <c r="B106" s="10"/>
      <c r="C106" s="19" t="s">
        <v>5</v>
      </c>
      <c r="D106" s="8"/>
      <c r="E106" s="18">
        <v>0</v>
      </c>
      <c r="F106" s="18">
        <v>0</v>
      </c>
      <c r="G106" s="18">
        <f t="shared" si="12"/>
        <v>0</v>
      </c>
      <c r="H106" s="18">
        <v>0</v>
      </c>
      <c r="I106" s="18">
        <v>0</v>
      </c>
      <c r="J106" s="18">
        <f t="shared" si="13"/>
        <v>0</v>
      </c>
      <c r="K106" s="11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</row>
    <row r="107" spans="1:39" s="3" customFormat="1" ht="12.75" x14ac:dyDescent="0.2">
      <c r="A107" s="8"/>
      <c r="B107" s="10"/>
      <c r="C107" s="19" t="s">
        <v>4</v>
      </c>
      <c r="D107" s="8"/>
      <c r="E107" s="18">
        <v>0</v>
      </c>
      <c r="F107" s="18">
        <v>0</v>
      </c>
      <c r="G107" s="18">
        <f t="shared" si="12"/>
        <v>0</v>
      </c>
      <c r="H107" s="18">
        <v>0</v>
      </c>
      <c r="I107" s="18">
        <v>0</v>
      </c>
      <c r="J107" s="18">
        <f t="shared" si="13"/>
        <v>0</v>
      </c>
      <c r="K107" s="11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</row>
    <row r="108" spans="1:39" s="3" customFormat="1" ht="12.75" x14ac:dyDescent="0.2">
      <c r="A108" s="8"/>
      <c r="B108" s="10"/>
      <c r="C108" s="19" t="s">
        <v>3</v>
      </c>
      <c r="D108" s="8"/>
      <c r="E108" s="18">
        <v>0</v>
      </c>
      <c r="F108" s="18">
        <v>0</v>
      </c>
      <c r="G108" s="18">
        <f t="shared" si="12"/>
        <v>0</v>
      </c>
      <c r="H108" s="18">
        <v>0</v>
      </c>
      <c r="I108" s="18">
        <v>0</v>
      </c>
      <c r="J108" s="18">
        <f t="shared" si="13"/>
        <v>0</v>
      </c>
      <c r="K108" s="11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</row>
    <row r="109" spans="1:39" s="3" customFormat="1" ht="12.75" x14ac:dyDescent="0.2">
      <c r="A109" s="8"/>
      <c r="B109" s="10"/>
      <c r="C109" s="19" t="s">
        <v>2</v>
      </c>
      <c r="D109" s="8"/>
      <c r="E109" s="18">
        <v>0</v>
      </c>
      <c r="F109" s="18">
        <v>0</v>
      </c>
      <c r="G109" s="18">
        <f t="shared" si="12"/>
        <v>0</v>
      </c>
      <c r="H109" s="18">
        <v>0</v>
      </c>
      <c r="I109" s="18">
        <v>0</v>
      </c>
      <c r="J109" s="18">
        <f t="shared" si="13"/>
        <v>0</v>
      </c>
      <c r="K109" s="11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</row>
    <row r="110" spans="1:39" s="3" customFormat="1" ht="12.75" x14ac:dyDescent="0.2">
      <c r="A110" s="8"/>
      <c r="B110" s="10"/>
      <c r="C110" s="19" t="s">
        <v>1</v>
      </c>
      <c r="D110" s="8"/>
      <c r="E110" s="18">
        <v>0</v>
      </c>
      <c r="F110" s="18">
        <v>0</v>
      </c>
      <c r="G110" s="18">
        <f t="shared" si="12"/>
        <v>0</v>
      </c>
      <c r="H110" s="18">
        <v>0</v>
      </c>
      <c r="I110" s="18">
        <v>0</v>
      </c>
      <c r="J110" s="18">
        <f t="shared" si="13"/>
        <v>0</v>
      </c>
      <c r="K110" s="11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</row>
    <row r="111" spans="1:39" s="3" customFormat="1" ht="13.5" thickBot="1" x14ac:dyDescent="0.25">
      <c r="A111" s="15"/>
      <c r="B111" s="17"/>
      <c r="C111" s="16"/>
      <c r="D111" s="15"/>
      <c r="E111" s="14"/>
      <c r="F111" s="14"/>
      <c r="G111" s="14"/>
      <c r="H111" s="14"/>
      <c r="I111" s="14"/>
      <c r="J111" s="14"/>
      <c r="K111" s="13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</row>
    <row r="112" spans="1:39" s="3" customFormat="1" ht="13.5" thickTop="1" x14ac:dyDescent="0.2">
      <c r="A112" s="8"/>
      <c r="B112" s="10" t="s">
        <v>0</v>
      </c>
      <c r="C112" s="9"/>
      <c r="D112" s="8"/>
      <c r="E112" s="12">
        <f>SUM(E22+E32+E44+E56+E68+E80+E86+E96+E102)</f>
        <v>1457470</v>
      </c>
      <c r="F112" s="12">
        <f>SUM(F22+F32+F44+F56+F68+F80+F86+F96+F102)</f>
        <v>0</v>
      </c>
      <c r="G112" s="12">
        <f>E112+F112</f>
        <v>1457470</v>
      </c>
      <c r="H112" s="12">
        <f>SUM(H22+H32+H44+H56+H68+H80+H86+H96+H102)</f>
        <v>234283</v>
      </c>
      <c r="I112" s="12">
        <f>SUM(I22+I32+I44+I56+I68+I80+I86+I96+I102)</f>
        <v>233732.1</v>
      </c>
      <c r="J112" s="12">
        <f>G112-H112</f>
        <v>1223187</v>
      </c>
      <c r="K112" s="11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</row>
    <row r="113" spans="1:39" s="3" customFormat="1" ht="12.75" x14ac:dyDescent="0.2">
      <c r="A113" s="8"/>
      <c r="B113" s="10"/>
      <c r="C113" s="9"/>
      <c r="D113" s="8"/>
      <c r="E113" s="7"/>
      <c r="F113" s="7"/>
      <c r="G113" s="7"/>
      <c r="H113" s="7"/>
      <c r="I113" s="6"/>
      <c r="J113" s="6"/>
      <c r="K113" s="5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</row>
    <row r="114" spans="1:39" s="3" customFormat="1" ht="12.75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</row>
    <row r="115" spans="1:39" s="3" customFormat="1" ht="12.75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</row>
    <row r="116" spans="1:39" s="3" customFormat="1" ht="12.75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</row>
    <row r="117" spans="1:39" s="3" customFormat="1" ht="12.75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</row>
    <row r="118" spans="1:39" s="3" customFormat="1" ht="12.75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 t="s">
        <v>93</v>
      </c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</row>
    <row r="119" spans="1:39" s="3" customFormat="1" ht="12.75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</row>
    <row r="120" spans="1:39" s="3" customFormat="1" ht="12.75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</row>
    <row r="121" spans="1:39" s="3" customFormat="1" ht="12.75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</row>
    <row r="122" spans="1:39" s="3" customFormat="1" ht="12.75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</row>
    <row r="123" spans="1:39" s="3" customFormat="1" ht="12.75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</row>
    <row r="124" spans="1:39" s="3" customFormat="1" ht="12.75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</row>
    <row r="125" spans="1:39" s="3" customFormat="1" ht="12.75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</row>
    <row r="126" spans="1:39" s="3" customFormat="1" ht="12.75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</row>
    <row r="127" spans="1:39" s="3" customFormat="1" ht="12.75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</row>
    <row r="128" spans="1:39" s="3" customFormat="1" ht="12.75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</row>
    <row r="129" spans="1:39" s="3" customFormat="1" ht="12.75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</row>
    <row r="130" spans="1:39" s="3" customFormat="1" ht="12.75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</row>
    <row r="131" spans="1:39" s="3" customFormat="1" ht="12.75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</row>
    <row r="132" spans="1:39" s="3" customFormat="1" ht="12.75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</row>
    <row r="133" spans="1:39" s="3" customFormat="1" ht="12.75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</row>
    <row r="134" spans="1:39" s="3" customFormat="1" ht="12.75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</row>
    <row r="135" spans="1:39" s="3" customFormat="1" ht="12.75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</row>
    <row r="136" spans="1:39" s="3" customFormat="1" ht="12.75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</row>
    <row r="137" spans="1:39" s="3" customFormat="1" ht="12.75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</row>
    <row r="138" spans="1:39" s="3" customFormat="1" ht="12.75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</row>
    <row r="139" spans="1:39" s="3" customFormat="1" ht="12.75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</row>
    <row r="140" spans="1:39" s="3" customFormat="1" ht="12.75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</row>
    <row r="141" spans="1:39" s="3" customFormat="1" ht="12.75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</row>
    <row r="142" spans="1:39" s="3" customFormat="1" ht="12.75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</row>
    <row r="143" spans="1:39" s="3" customFormat="1" ht="12.75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</row>
    <row r="144" spans="1:39" s="3" customFormat="1" ht="12.75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</row>
    <row r="145" spans="1:39" s="3" customFormat="1" ht="12.75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</row>
    <row r="146" spans="1:39" s="3" customFormat="1" ht="12.75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</row>
    <row r="147" spans="1:39" s="3" customFormat="1" ht="12.75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</row>
    <row r="148" spans="1:39" s="3" customFormat="1" ht="12.75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</row>
    <row r="149" spans="1:39" s="3" customFormat="1" ht="12.75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</row>
    <row r="150" spans="1:39" s="3" customFormat="1" ht="12.75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</row>
    <row r="151" spans="1:39" s="3" customFormat="1" ht="12.75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</row>
    <row r="152" spans="1:39" s="3" customFormat="1" ht="12.75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</row>
    <row r="153" spans="1:39" s="3" customFormat="1" ht="12.75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</row>
    <row r="154" spans="1:39" s="3" customFormat="1" ht="12.75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</row>
    <row r="155" spans="1:39" s="3" customFormat="1" ht="12.75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</row>
    <row r="156" spans="1:39" s="3" customFormat="1" ht="12.75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</row>
    <row r="157" spans="1:39" s="3" customFormat="1" ht="12.75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</row>
    <row r="158" spans="1:39" s="3" customFormat="1" ht="12.75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</row>
    <row r="159" spans="1:39" s="3" customFormat="1" ht="12.75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</row>
    <row r="160" spans="1:39" s="3" customFormat="1" ht="12.75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</row>
    <row r="161" spans="1:39" s="3" customFormat="1" ht="12.75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</row>
    <row r="162" spans="1:39" s="3" customFormat="1" ht="12.75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</row>
    <row r="163" spans="1:39" s="3" customFormat="1" ht="12.75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</row>
    <row r="164" spans="1:39" s="3" customFormat="1" ht="12.75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</row>
    <row r="165" spans="1:39" s="3" customFormat="1" ht="12.75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</row>
    <row r="166" spans="1:39" s="3" customFormat="1" ht="12.75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</row>
    <row r="167" spans="1:39" s="3" customFormat="1" ht="12.75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</row>
    <row r="168" spans="1:39" s="3" customFormat="1" ht="12.75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</row>
    <row r="169" spans="1:39" s="3" customFormat="1" ht="12.75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</row>
    <row r="170" spans="1:39" s="3" customFormat="1" ht="12.75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</row>
    <row r="171" spans="1:39" s="3" customFormat="1" ht="12.75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</row>
    <row r="172" spans="1:39" s="3" customFormat="1" ht="12.75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</row>
    <row r="173" spans="1:39" s="3" customFormat="1" ht="12.75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</row>
    <row r="174" spans="1:39" s="3" customFormat="1" ht="12.75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</row>
    <row r="175" spans="1:39" s="3" customFormat="1" ht="12.75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</row>
    <row r="176" spans="1:39" s="3" customFormat="1" ht="12.75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</row>
    <row r="177" spans="1:39" s="3" customFormat="1" ht="12.75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</row>
    <row r="178" spans="1:39" s="3" customFormat="1" ht="12.75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</row>
    <row r="179" spans="1:39" s="3" customFormat="1" ht="12.75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</row>
    <row r="180" spans="1:39" s="3" customFormat="1" ht="12.75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</row>
    <row r="181" spans="1:39" s="3" customFormat="1" ht="12.75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</row>
    <row r="182" spans="1:39" s="3" customFormat="1" ht="12.75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</row>
    <row r="183" spans="1:39" s="3" customFormat="1" ht="12.75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</row>
    <row r="184" spans="1:39" s="3" customFormat="1" ht="12.75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</row>
    <row r="185" spans="1:39" s="3" customFormat="1" ht="12.75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</row>
    <row r="186" spans="1:39" s="3" customFormat="1" ht="12.75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</row>
    <row r="187" spans="1:39" s="3" customFormat="1" ht="12.75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</row>
    <row r="188" spans="1:39" s="3" customFormat="1" ht="12.75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</row>
    <row r="189" spans="1:39" s="3" customFormat="1" ht="12.75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</row>
    <row r="190" spans="1:39" s="3" customFormat="1" ht="12.75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</row>
    <row r="191" spans="1:39" s="3" customFormat="1" ht="12.75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</row>
    <row r="192" spans="1:39" s="3" customFormat="1" ht="12.75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</row>
    <row r="193" spans="1:39" s="3" customFormat="1" ht="12.75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</row>
    <row r="194" spans="1:39" s="3" customFormat="1" ht="12.75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</row>
    <row r="195" spans="1:39" s="3" customFormat="1" ht="12.75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</row>
    <row r="196" spans="1:39" s="3" customFormat="1" ht="12.75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</row>
    <row r="197" spans="1:39" s="3" customFormat="1" ht="12.75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</row>
    <row r="198" spans="1:39" s="3" customFormat="1" ht="12.75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</row>
    <row r="199" spans="1:39" s="3" customFormat="1" ht="12.75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</row>
    <row r="200" spans="1:39" s="3" customFormat="1" ht="12.75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</row>
    <row r="201" spans="1:39" s="3" customFormat="1" ht="12.75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</row>
    <row r="202" spans="1:39" s="3" customFormat="1" ht="12.75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</row>
    <row r="203" spans="1:39" s="3" customFormat="1" ht="12.75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</row>
    <row r="204" spans="1:39" s="3" customFormat="1" ht="12.75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</row>
    <row r="205" spans="1:39" s="3" customFormat="1" ht="12.75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</row>
    <row r="206" spans="1:39" s="3" customFormat="1" ht="12.75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</row>
    <row r="207" spans="1:39" s="3" customFormat="1" ht="12.75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</row>
    <row r="208" spans="1:39" s="3" customFormat="1" ht="12.75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</row>
    <row r="209" spans="1:39" s="3" customFormat="1" ht="12.75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</row>
    <row r="210" spans="1:39" s="3" customFormat="1" ht="12.75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</row>
    <row r="211" spans="1:39" s="3" customFormat="1" ht="12.75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</row>
    <row r="212" spans="1:39" s="3" customFormat="1" ht="12.75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</row>
    <row r="213" spans="1:39" s="3" customFormat="1" ht="12.75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</row>
    <row r="214" spans="1:39" s="3" customFormat="1" ht="12.75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</row>
    <row r="215" spans="1:39" s="3" customFormat="1" ht="12.75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</row>
    <row r="216" spans="1:39" s="3" customFormat="1" ht="12.75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</row>
    <row r="217" spans="1:39" s="3" customFormat="1" ht="12.75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</row>
    <row r="218" spans="1:39" s="3" customFormat="1" ht="12.75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</row>
    <row r="219" spans="1:39" s="3" customFormat="1" ht="12.75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</row>
    <row r="220" spans="1:39" s="3" customFormat="1" ht="12.75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</row>
    <row r="221" spans="1:39" s="3" customFormat="1" ht="12.75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</row>
    <row r="222" spans="1:39" s="3" customFormat="1" ht="12.75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</row>
    <row r="223" spans="1:39" s="3" customFormat="1" ht="12.75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</row>
    <row r="224" spans="1:39" s="3" customFormat="1" ht="12.75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</row>
    <row r="225" spans="1:39" s="3" customFormat="1" ht="12.75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</row>
    <row r="226" spans="1:39" s="3" customFormat="1" ht="12.75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</row>
    <row r="227" spans="1:39" s="3" customFormat="1" ht="12.75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</row>
    <row r="228" spans="1:39" s="3" customFormat="1" ht="12.75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</row>
    <row r="229" spans="1:39" s="3" customFormat="1" ht="12.75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</row>
    <row r="230" spans="1:39" s="3" customFormat="1" ht="12.75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</row>
    <row r="231" spans="1:39" s="3" customFormat="1" ht="12.75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</row>
    <row r="232" spans="1:39" s="3" customFormat="1" ht="12.75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</row>
    <row r="233" spans="1:39" s="3" customFormat="1" ht="12.75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</row>
    <row r="234" spans="1:39" s="3" customFormat="1" ht="12.75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</row>
    <row r="235" spans="1:39" s="3" customFormat="1" ht="12.75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</row>
    <row r="236" spans="1:39" s="3" customFormat="1" ht="12.75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</row>
    <row r="237" spans="1:39" s="3" customFormat="1" ht="12.75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</row>
    <row r="238" spans="1:39" s="3" customFormat="1" ht="12.75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</row>
    <row r="239" spans="1:39" s="3" customFormat="1" ht="12.75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</row>
    <row r="240" spans="1:39" s="3" customFormat="1" ht="12.75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</row>
    <row r="241" spans="1:39" s="3" customFormat="1" ht="12.75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</row>
    <row r="242" spans="1:39" s="3" customFormat="1" ht="12.75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</row>
    <row r="243" spans="1:39" s="3" customFormat="1" ht="12.75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</row>
    <row r="244" spans="1:39" s="3" customFormat="1" ht="12.75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</row>
    <row r="245" spans="1:39" s="3" customFormat="1" ht="12.75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</row>
    <row r="246" spans="1:39" s="3" customFormat="1" ht="12.75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</row>
    <row r="247" spans="1:39" s="3" customFormat="1" ht="12.75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</row>
    <row r="248" spans="1:39" s="3" customFormat="1" ht="12.75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</row>
    <row r="249" spans="1:39" s="3" customFormat="1" ht="12.75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</row>
    <row r="250" spans="1:39" s="3" customFormat="1" ht="12.75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</row>
    <row r="251" spans="1:39" s="3" customFormat="1" ht="12.75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</row>
    <row r="252" spans="1:39" s="3" customFormat="1" ht="12.75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</row>
    <row r="253" spans="1:39" s="3" customFormat="1" ht="12.75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</row>
    <row r="254" spans="1:39" s="3" customFormat="1" ht="12.75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</row>
    <row r="255" spans="1:39" s="3" customFormat="1" ht="12.75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</row>
    <row r="256" spans="1:39" s="3" customFormat="1" ht="12.75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</row>
    <row r="257" spans="1:39" s="3" customFormat="1" ht="12.75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</row>
    <row r="258" spans="1:39" s="3" customFormat="1" ht="12.75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</row>
    <row r="259" spans="1:39" s="3" customFormat="1" ht="12.75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</row>
    <row r="260" spans="1:39" s="3" customFormat="1" ht="12.75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</row>
    <row r="261" spans="1:39" s="3" customFormat="1" ht="12.75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</row>
    <row r="262" spans="1:39" s="3" customFormat="1" ht="12.75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</row>
    <row r="263" spans="1:39" s="3" customFormat="1" ht="12.75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</row>
    <row r="264" spans="1:39" s="3" customFormat="1" ht="12.75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</row>
    <row r="265" spans="1:39" s="3" customFormat="1" ht="12.75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</row>
    <row r="266" spans="1:39" s="3" customFormat="1" ht="12.75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</row>
    <row r="267" spans="1:39" s="3" customFormat="1" ht="12.75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</row>
    <row r="268" spans="1:39" s="3" customFormat="1" ht="12.75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</row>
    <row r="269" spans="1:39" s="3" customFormat="1" ht="12.75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</row>
    <row r="270" spans="1:39" s="3" customFormat="1" ht="12.75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</row>
    <row r="271" spans="1:39" s="3" customFormat="1" ht="12.75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</row>
    <row r="272" spans="1:39" s="3" customFormat="1" ht="12.75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</row>
    <row r="273" spans="1:39" s="3" customFormat="1" ht="12.75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</row>
    <row r="274" spans="1:39" s="3" customFormat="1" ht="12.75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</row>
    <row r="275" spans="1:39" s="3" customFormat="1" ht="12.75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</row>
    <row r="276" spans="1:39" s="3" customFormat="1" ht="12.75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</row>
    <row r="277" spans="1:39" s="3" customFormat="1" ht="12.75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</row>
    <row r="278" spans="1:39" s="3" customFormat="1" ht="12.75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</row>
    <row r="279" spans="1:39" s="3" customFormat="1" ht="12.75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</row>
    <row r="280" spans="1:39" s="3" customFormat="1" ht="12.75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</row>
    <row r="281" spans="1:39" s="3" customFormat="1" ht="12.75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</row>
    <row r="282" spans="1:39" s="3" customFormat="1" ht="12.75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</row>
    <row r="283" spans="1:39" s="3" customFormat="1" ht="12.75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</row>
    <row r="284" spans="1:39" s="3" customFormat="1" ht="12.75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</row>
    <row r="285" spans="1:39" s="3" customFormat="1" ht="12.75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</row>
    <row r="286" spans="1:39" s="3" customFormat="1" ht="12.75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</row>
    <row r="287" spans="1:39" s="3" customFormat="1" ht="12.75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</row>
    <row r="288" spans="1:39" s="3" customFormat="1" ht="12.75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</row>
    <row r="289" spans="1:39" s="3" customFormat="1" ht="12.75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</row>
    <row r="290" spans="1:39" s="3" customFormat="1" ht="12.75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</row>
    <row r="291" spans="1:39" s="3" customFormat="1" ht="12.75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</row>
    <row r="292" spans="1:39" s="3" customFormat="1" ht="12.75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</row>
    <row r="293" spans="1:39" s="3" customFormat="1" ht="12.75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</row>
    <row r="294" spans="1:39" s="3" customFormat="1" ht="12.75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</row>
    <row r="295" spans="1:39" s="3" customFormat="1" ht="12.75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</row>
    <row r="296" spans="1:39" s="3" customFormat="1" ht="12.75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</row>
    <row r="297" spans="1:39" s="3" customFormat="1" ht="12.75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</row>
    <row r="298" spans="1:39" s="3" customFormat="1" ht="12.75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</row>
    <row r="299" spans="1:39" s="3" customFormat="1" ht="12.75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</row>
    <row r="300" spans="1:39" s="3" customFormat="1" ht="12.75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</row>
    <row r="301" spans="1:39" s="3" customFormat="1" ht="12.75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</row>
    <row r="302" spans="1:39" s="3" customFormat="1" ht="12.75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</row>
    <row r="303" spans="1:39" s="3" customFormat="1" ht="12.75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</row>
    <row r="304" spans="1:39" s="3" customFormat="1" ht="12.75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</row>
    <row r="305" spans="1:39" s="3" customFormat="1" ht="12.75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</row>
    <row r="306" spans="1:39" s="3" customFormat="1" ht="12.75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</row>
    <row r="307" spans="1:39" s="3" customFormat="1" ht="12.75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</row>
    <row r="308" spans="1:39" s="3" customFormat="1" ht="12.75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</row>
    <row r="309" spans="1:39" s="3" customFormat="1" ht="12.75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</row>
    <row r="310" spans="1:39" s="3" customFormat="1" ht="12.75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</row>
    <row r="311" spans="1:39" s="3" customFormat="1" ht="12.75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</row>
    <row r="312" spans="1:39" s="3" customFormat="1" ht="12.75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</row>
    <row r="313" spans="1:39" s="3" customFormat="1" ht="12.75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</row>
    <row r="314" spans="1:39" s="3" customFormat="1" ht="12.75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</row>
    <row r="315" spans="1:39" s="3" customFormat="1" ht="12.75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</row>
    <row r="316" spans="1:39" s="3" customFormat="1" ht="12.75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</row>
    <row r="317" spans="1:39" s="3" customFormat="1" ht="12.75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</row>
    <row r="318" spans="1:39" s="3" customFormat="1" ht="12.75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</row>
    <row r="319" spans="1:39" s="3" customFormat="1" ht="12.75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</row>
    <row r="320" spans="1:39" s="3" customFormat="1" ht="12.75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</row>
    <row r="321" spans="1:39" s="3" customFormat="1" ht="12.75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</row>
    <row r="322" spans="1:39" s="3" customFormat="1" ht="12.75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</row>
    <row r="323" spans="1:39" s="3" customFormat="1" ht="12.75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</row>
    <row r="324" spans="1:39" s="3" customFormat="1" ht="12.75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</row>
    <row r="325" spans="1:39" s="3" customFormat="1" ht="12.75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</row>
    <row r="326" spans="1:39" s="3" customFormat="1" ht="12.75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</row>
    <row r="327" spans="1:39" s="3" customFormat="1" ht="12.75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</row>
    <row r="328" spans="1:39" s="3" customFormat="1" ht="12.75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</row>
    <row r="329" spans="1:39" s="3" customFormat="1" ht="12.75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</row>
    <row r="330" spans="1:39" s="3" customFormat="1" ht="12.75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</row>
    <row r="331" spans="1:39" s="3" customFormat="1" ht="12.75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</row>
    <row r="332" spans="1:39" s="3" customFormat="1" ht="12.75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</row>
    <row r="333" spans="1:39" s="3" customFormat="1" ht="12.75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</row>
    <row r="334" spans="1:39" s="3" customFormat="1" ht="12.75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</row>
    <row r="335" spans="1:39" s="3" customFormat="1" ht="12.75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</row>
    <row r="336" spans="1:39" s="3" customFormat="1" ht="12.75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</row>
    <row r="337" spans="1:39" s="3" customFormat="1" ht="12.75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</row>
    <row r="338" spans="1:39" s="3" customFormat="1" ht="12.75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</row>
    <row r="339" spans="1:39" s="3" customFormat="1" ht="12.75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</row>
    <row r="340" spans="1:39" s="3" customFormat="1" ht="12.75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</row>
    <row r="341" spans="1:39" s="3" customFormat="1" ht="12.75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</row>
    <row r="342" spans="1:39" s="3" customFormat="1" ht="12.75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</row>
    <row r="343" spans="1:39" s="3" customFormat="1" ht="12.75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</row>
    <row r="344" spans="1:39" s="3" customFormat="1" ht="12.75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</row>
    <row r="345" spans="1:39" s="3" customFormat="1" ht="12.75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</row>
    <row r="346" spans="1:39" s="3" customFormat="1" ht="12.75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</row>
    <row r="347" spans="1:39" s="3" customFormat="1" ht="12.75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</row>
    <row r="348" spans="1:39" s="3" customFormat="1" ht="12.75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</row>
    <row r="349" spans="1:39" s="3" customFormat="1" ht="12.75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</row>
    <row r="350" spans="1:39" s="3" customFormat="1" ht="12.75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</row>
    <row r="351" spans="1:39" s="3" customFormat="1" ht="12.75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</row>
    <row r="352" spans="1:39" s="3" customFormat="1" ht="12.75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</row>
    <row r="353" spans="1:39" s="3" customFormat="1" ht="12.75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</row>
    <row r="354" spans="1:39" s="3" customFormat="1" ht="12.75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</row>
    <row r="355" spans="1:39" s="3" customFormat="1" ht="12.75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</row>
    <row r="356" spans="1:39" s="3" customFormat="1" ht="12.75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</row>
    <row r="357" spans="1:39" s="3" customFormat="1" ht="12.75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</row>
    <row r="358" spans="1:39" s="3" customFormat="1" ht="12.75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</row>
    <row r="359" spans="1:39" s="3" customFormat="1" ht="12.75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</row>
    <row r="360" spans="1:39" s="3" customFormat="1" ht="12.75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</row>
    <row r="361" spans="1:39" s="3" customFormat="1" ht="12.75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</row>
    <row r="362" spans="1:39" s="3" customFormat="1" ht="12.75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</row>
    <row r="363" spans="1:39" s="3" customFormat="1" ht="12.75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</row>
    <row r="364" spans="1:39" s="3" customFormat="1" ht="12.75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</row>
    <row r="365" spans="1:39" s="3" customFormat="1" ht="12.75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</row>
    <row r="366" spans="1:39" s="3" customFormat="1" ht="12.75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</row>
    <row r="367" spans="1:39" s="3" customFormat="1" ht="12.75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</row>
    <row r="368" spans="1:39" s="3" customFormat="1" ht="12.75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</row>
    <row r="369" spans="1:39" s="3" customFormat="1" ht="12.75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</row>
    <row r="370" spans="1:39" s="3" customFormat="1" ht="12.75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</row>
    <row r="371" spans="1:39" s="3" customFormat="1" ht="12.75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</row>
    <row r="372" spans="1:39" s="3" customFormat="1" ht="12.75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</row>
    <row r="373" spans="1:39" s="3" customFormat="1" ht="12.75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</row>
    <row r="374" spans="1:39" s="3" customFormat="1" ht="12.75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</row>
    <row r="375" spans="1:39" s="3" customFormat="1" ht="12.75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</row>
    <row r="376" spans="1:39" s="3" customFormat="1" ht="12.75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</row>
    <row r="377" spans="1:39" s="3" customFormat="1" ht="12.75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</row>
    <row r="378" spans="1:39" s="3" customFormat="1" ht="12.75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</row>
    <row r="379" spans="1:39" s="3" customFormat="1" ht="12.75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</row>
    <row r="380" spans="1:39" s="3" customFormat="1" ht="12.75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</row>
    <row r="381" spans="1:39" s="3" customFormat="1" ht="12.75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</row>
    <row r="382" spans="1:39" s="3" customFormat="1" ht="12.75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</row>
    <row r="383" spans="1:39" s="3" customFormat="1" ht="12.75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</row>
    <row r="384" spans="1:39" s="3" customFormat="1" ht="12.75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</row>
    <row r="385" spans="1:39" s="3" customFormat="1" ht="12.75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</row>
    <row r="386" spans="1:39" s="3" customFormat="1" ht="12.75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</row>
    <row r="387" spans="1:39" s="3" customFormat="1" ht="12.75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</row>
    <row r="388" spans="1:39" s="3" customFormat="1" ht="12.75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</row>
    <row r="389" spans="1:39" s="3" customFormat="1" ht="12.75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</row>
    <row r="390" spans="1:39" s="3" customFormat="1" ht="12.75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</row>
    <row r="391" spans="1:39" s="3" customFormat="1" ht="12.75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</row>
    <row r="392" spans="1:39" s="3" customFormat="1" ht="12.75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</row>
    <row r="393" spans="1:39" s="3" customFormat="1" ht="12.75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</row>
    <row r="394" spans="1:39" s="3" customFormat="1" ht="12.75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</row>
    <row r="395" spans="1:39" s="3" customFormat="1" ht="12.75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</row>
    <row r="396" spans="1:39" s="3" customFormat="1" ht="12.75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</row>
    <row r="397" spans="1:39" s="3" customFormat="1" ht="12.75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</row>
    <row r="398" spans="1:39" s="3" customFormat="1" ht="12.75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</row>
    <row r="399" spans="1:39" s="3" customFormat="1" ht="12.75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</row>
    <row r="400" spans="1:39" s="3" customFormat="1" ht="12.75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</row>
    <row r="401" spans="1:39" s="3" customFormat="1" ht="12.75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</row>
    <row r="402" spans="1:39" s="3" customFormat="1" ht="12.75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</row>
    <row r="403" spans="1:39" s="3" customFormat="1" ht="12.75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</row>
    <row r="404" spans="1:39" s="3" customFormat="1" ht="12.75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</row>
    <row r="405" spans="1:39" s="3" customFormat="1" ht="12.75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</row>
    <row r="406" spans="1:39" s="3" customFormat="1" ht="12.75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</row>
    <row r="407" spans="1:39" s="3" customFormat="1" ht="12.75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</row>
    <row r="408" spans="1:39" s="3" customFormat="1" ht="12.75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</row>
    <row r="409" spans="1:39" s="3" customFormat="1" ht="12.75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</row>
    <row r="410" spans="1:39" s="3" customFormat="1" ht="12.75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</row>
    <row r="411" spans="1:39" s="3" customFormat="1" ht="12.75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</row>
    <row r="412" spans="1:39" s="3" customFormat="1" ht="12.75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</row>
    <row r="413" spans="1:39" s="3" customFormat="1" ht="12.75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</row>
    <row r="414" spans="1:39" s="3" customFormat="1" ht="12.75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</row>
    <row r="415" spans="1:39" s="3" customFormat="1" ht="12.75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</row>
    <row r="416" spans="1:39" s="3" customFormat="1" ht="12.75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</row>
    <row r="417" spans="1:39" s="3" customFormat="1" ht="12.75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</row>
    <row r="418" spans="1:39" s="3" customFormat="1" ht="12.75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</row>
    <row r="419" spans="1:39" s="3" customFormat="1" ht="12.75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</row>
    <row r="420" spans="1:39" s="3" customFormat="1" ht="12.75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</row>
    <row r="421" spans="1:39" s="3" customFormat="1" ht="12.75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</row>
    <row r="422" spans="1:39" s="3" customFormat="1" ht="12.75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</row>
    <row r="423" spans="1:39" s="3" customFormat="1" ht="12.75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</row>
    <row r="424" spans="1:39" s="3" customFormat="1" ht="12.75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</row>
    <row r="425" spans="1:39" s="3" customFormat="1" ht="12.75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</row>
    <row r="426" spans="1:39" s="3" customFormat="1" ht="12.75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</row>
    <row r="427" spans="1:39" s="3" customFormat="1" ht="12.75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</row>
    <row r="428" spans="1:39" s="3" customFormat="1" ht="12.75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</row>
    <row r="429" spans="1:39" s="3" customFormat="1" ht="12.75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</row>
    <row r="430" spans="1:39" s="3" customFormat="1" ht="12.75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</row>
    <row r="431" spans="1:39" s="3" customFormat="1" ht="12.75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</row>
    <row r="432" spans="1:39" s="3" customFormat="1" ht="12.75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</row>
    <row r="433" spans="1:39" s="3" customFormat="1" ht="12.75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</row>
    <row r="434" spans="1:39" s="3" customFormat="1" ht="12.75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</row>
    <row r="435" spans="1:39" s="3" customFormat="1" ht="12.75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</row>
  </sheetData>
  <mergeCells count="5">
    <mergeCell ref="A12:K12"/>
    <mergeCell ref="A16:K16"/>
    <mergeCell ref="A15:K15"/>
    <mergeCell ref="A14:K14"/>
    <mergeCell ref="A13:K13"/>
  </mergeCells>
  <pageMargins left="0.23622047244094491" right="0.23622047244094491" top="0.74803149606299213" bottom="0.74803149606299213" header="0.31496062992125984" footer="0.31496062992125984"/>
  <pageSetup scale="68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M432"/>
  <sheetViews>
    <sheetView showGridLines="0" view="pageBreakPreview" topLeftCell="A10" zoomScale="70" zoomScaleNormal="130" zoomScaleSheetLayoutView="70" zoomScalePageLayoutView="85" workbookViewId="0">
      <selection activeCell="H20" sqref="H20"/>
    </sheetView>
  </sheetViews>
  <sheetFormatPr baseColWidth="10" defaultColWidth="11.42578125" defaultRowHeight="15" x14ac:dyDescent="0.3"/>
  <cols>
    <col min="1" max="1" width="5.140625" style="2" customWidth="1"/>
    <col min="2" max="2" width="9.5703125" style="2" customWidth="1"/>
    <col min="3" max="3" width="71.42578125" style="2" customWidth="1"/>
    <col min="4" max="4" width="3" style="2" customWidth="1"/>
    <col min="5" max="5" width="17.5703125" style="2" bestFit="1" customWidth="1"/>
    <col min="6" max="6" width="23.140625" style="2" bestFit="1" customWidth="1"/>
    <col min="7" max="7" width="19.28515625" style="2" bestFit="1" customWidth="1"/>
    <col min="8" max="8" width="19.140625" style="2" bestFit="1" customWidth="1"/>
    <col min="9" max="9" width="17.5703125" style="2" bestFit="1" customWidth="1"/>
    <col min="10" max="10" width="22.140625" style="2" bestFit="1" customWidth="1"/>
    <col min="11" max="12" width="2.7109375" style="2" customWidth="1"/>
    <col min="13" max="13" width="3.5703125" style="2" customWidth="1"/>
    <col min="14" max="39" width="2.7109375" style="2" customWidth="1"/>
    <col min="40" max="104" width="2.7109375" style="1" customWidth="1"/>
    <col min="105" max="16384" width="11.42578125" style="1"/>
  </cols>
  <sheetData>
    <row r="1" spans="1:16" s="40" customFormat="1" ht="13.5" x14ac:dyDescent="0.25"/>
    <row r="2" spans="1:16" s="40" customFormat="1" ht="13.5" x14ac:dyDescent="0.25"/>
    <row r="3" spans="1:16" s="40" customFormat="1" ht="13.5" x14ac:dyDescent="0.25"/>
    <row r="4" spans="1:16" s="40" customFormat="1" ht="13.5" x14ac:dyDescent="0.25"/>
    <row r="5" spans="1:16" s="40" customFormat="1" ht="13.5" x14ac:dyDescent="0.25"/>
    <row r="6" spans="1:16" s="40" customFormat="1" ht="13.5" x14ac:dyDescent="0.25">
      <c r="P6" s="40" t="s">
        <v>89</v>
      </c>
    </row>
    <row r="7" spans="1:16" s="39" customFormat="1" ht="8.25" x14ac:dyDescent="0.25"/>
    <row r="8" spans="1:16" s="38" customFormat="1" ht="20.25" x14ac:dyDescent="0.25">
      <c r="A8" s="131" t="s">
        <v>88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</row>
    <row r="9" spans="1:16" s="38" customFormat="1" ht="20.25" x14ac:dyDescent="0.25">
      <c r="A9" s="131" t="s">
        <v>87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</row>
    <row r="10" spans="1:16" s="38" customFormat="1" ht="18" x14ac:dyDescent="0.25">
      <c r="A10" s="132" t="s">
        <v>90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</row>
    <row r="11" spans="1:16" s="38" customFormat="1" ht="18" x14ac:dyDescent="0.25">
      <c r="A11" s="132" t="s">
        <v>85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2"/>
    </row>
    <row r="12" spans="1:16" s="38" customFormat="1" ht="18" x14ac:dyDescent="0.25">
      <c r="A12" s="132" t="s">
        <v>84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</row>
    <row r="13" spans="1:16" s="36" customFormat="1" ht="18" x14ac:dyDescent="0.25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6" s="25" customFormat="1" ht="18" x14ac:dyDescent="0.2">
      <c r="A14" s="45"/>
      <c r="B14" s="46"/>
      <c r="C14" s="47"/>
      <c r="D14" s="47"/>
      <c r="E14" s="47"/>
      <c r="F14" s="48" t="s">
        <v>83</v>
      </c>
      <c r="G14" s="48" t="s">
        <v>82</v>
      </c>
      <c r="H14" s="48" t="s">
        <v>82</v>
      </c>
      <c r="I14" s="48" t="s">
        <v>82</v>
      </c>
      <c r="J14" s="49"/>
      <c r="K14" s="45"/>
    </row>
    <row r="15" spans="1:16" s="25" customFormat="1" ht="18" x14ac:dyDescent="0.2">
      <c r="A15" s="45"/>
      <c r="B15" s="50" t="s">
        <v>91</v>
      </c>
      <c r="C15" s="51"/>
      <c r="D15" s="51"/>
      <c r="E15" s="52" t="s">
        <v>80</v>
      </c>
      <c r="F15" s="53" t="s">
        <v>79</v>
      </c>
      <c r="G15" s="48" t="s">
        <v>78</v>
      </c>
      <c r="H15" s="48" t="s">
        <v>77</v>
      </c>
      <c r="I15" s="48" t="s">
        <v>76</v>
      </c>
      <c r="J15" s="49" t="s">
        <v>75</v>
      </c>
      <c r="K15" s="45"/>
    </row>
    <row r="16" spans="1:16" s="25" customFormat="1" ht="12.75" x14ac:dyDescent="0.2">
      <c r="A16" s="26"/>
      <c r="B16" s="30"/>
      <c r="C16" s="29"/>
      <c r="D16" s="29"/>
      <c r="E16" s="78">
        <v>1</v>
      </c>
      <c r="F16" s="79">
        <v>2</v>
      </c>
      <c r="G16" s="79">
        <v>3</v>
      </c>
      <c r="H16" s="79">
        <v>4</v>
      </c>
      <c r="I16" s="79">
        <v>5</v>
      </c>
      <c r="J16" s="80" t="s">
        <v>74</v>
      </c>
      <c r="K16" s="26"/>
    </row>
    <row r="17" spans="1:12" s="23" customFormat="1" ht="11.25" x14ac:dyDescent="0.2">
      <c r="A17" s="8"/>
      <c r="B17" s="21"/>
      <c r="C17" s="8"/>
      <c r="D17" s="8"/>
      <c r="E17" s="7"/>
      <c r="F17" s="7"/>
      <c r="G17" s="7"/>
      <c r="H17" s="7"/>
      <c r="I17" s="7"/>
      <c r="J17" s="7"/>
      <c r="K17" s="11"/>
    </row>
    <row r="18" spans="1:12" s="23" customFormat="1" ht="19.5" x14ac:dyDescent="0.3">
      <c r="A18" s="8"/>
      <c r="B18" s="54" t="s">
        <v>73</v>
      </c>
      <c r="C18" s="69"/>
      <c r="D18" s="55"/>
      <c r="E18" s="82">
        <f>SUM(E20:E26)</f>
        <v>60409.2</v>
      </c>
      <c r="F18" s="82">
        <f>SUM(F20:F26)</f>
        <v>-112.30000000000007</v>
      </c>
      <c r="G18" s="82">
        <f>E18+F18</f>
        <v>60296.899999999994</v>
      </c>
      <c r="H18" s="82">
        <f>SUM(H20:H26)</f>
        <v>22793.800000000003</v>
      </c>
      <c r="I18" s="82">
        <f>SUM(I20:I26)</f>
        <v>22793.800000000003</v>
      </c>
      <c r="J18" s="82">
        <f>G18-H18</f>
        <v>37503.099999999991</v>
      </c>
      <c r="K18" s="60"/>
      <c r="L18" s="57"/>
    </row>
    <row r="19" spans="1:12" s="23" customFormat="1" ht="19.5" x14ac:dyDescent="0.3">
      <c r="A19" s="8"/>
      <c r="B19" s="70"/>
      <c r="C19" s="70"/>
      <c r="D19" s="55"/>
      <c r="E19" s="83"/>
      <c r="F19" s="83"/>
      <c r="G19" s="83"/>
      <c r="H19" s="83"/>
      <c r="I19" s="83"/>
      <c r="J19" s="83"/>
      <c r="K19" s="60"/>
      <c r="L19" s="57"/>
    </row>
    <row r="20" spans="1:12" s="23" customFormat="1" ht="19.5" x14ac:dyDescent="0.3">
      <c r="A20" s="8"/>
      <c r="B20" s="68"/>
      <c r="C20" s="71" t="s">
        <v>72</v>
      </c>
      <c r="D20" s="57"/>
      <c r="E20" s="83">
        <v>20740.099999999999</v>
      </c>
      <c r="F20" s="83">
        <v>0</v>
      </c>
      <c r="G20" s="83">
        <f>E20+F20</f>
        <v>20740.099999999999</v>
      </c>
      <c r="H20" s="83">
        <v>9411.2000000000007</v>
      </c>
      <c r="I20" s="83">
        <v>9411.2000000000007</v>
      </c>
      <c r="J20" s="83">
        <f>G20-H20</f>
        <v>11328.899999999998</v>
      </c>
      <c r="K20" s="60"/>
      <c r="L20" s="57"/>
    </row>
    <row r="21" spans="1:12" s="23" customFormat="1" ht="19.5" x14ac:dyDescent="0.3">
      <c r="A21" s="8"/>
      <c r="B21" s="68"/>
      <c r="C21" s="71" t="s">
        <v>71</v>
      </c>
      <c r="D21" s="59"/>
      <c r="E21" s="83">
        <v>8189.1</v>
      </c>
      <c r="F21" s="81">
        <v>-896.1</v>
      </c>
      <c r="G21" s="83">
        <f>E21+F21</f>
        <v>7293</v>
      </c>
      <c r="H21" s="83">
        <v>2704.5</v>
      </c>
      <c r="I21" s="83">
        <v>2704.5</v>
      </c>
      <c r="J21" s="83">
        <f t="shared" ref="J21:J26" si="0">G21-H21</f>
        <v>4588.5</v>
      </c>
      <c r="K21" s="60"/>
      <c r="L21" s="61"/>
    </row>
    <row r="22" spans="1:12" s="23" customFormat="1" ht="19.5" x14ac:dyDescent="0.3">
      <c r="A22" s="8"/>
      <c r="B22" s="68"/>
      <c r="C22" s="71" t="s">
        <v>70</v>
      </c>
      <c r="D22" s="59"/>
      <c r="E22" s="83">
        <v>4262.1000000000004</v>
      </c>
      <c r="F22" s="81">
        <v>318.89999999999998</v>
      </c>
      <c r="G22" s="83">
        <f t="shared" ref="G22:G25" si="1">E22+F22</f>
        <v>4581</v>
      </c>
      <c r="H22" s="83">
        <v>694.7</v>
      </c>
      <c r="I22" s="83">
        <v>694.7</v>
      </c>
      <c r="J22" s="83">
        <f t="shared" si="0"/>
        <v>3886.3</v>
      </c>
      <c r="K22" s="60"/>
      <c r="L22" s="57"/>
    </row>
    <row r="23" spans="1:12" s="23" customFormat="1" ht="19.5" x14ac:dyDescent="0.3">
      <c r="A23" s="8"/>
      <c r="B23" s="68"/>
      <c r="C23" s="71" t="s">
        <v>69</v>
      </c>
      <c r="D23" s="59"/>
      <c r="E23" s="83">
        <v>5777.1</v>
      </c>
      <c r="F23" s="81">
        <v>223.4</v>
      </c>
      <c r="G23" s="83">
        <f t="shared" si="1"/>
        <v>6000.5</v>
      </c>
      <c r="H23" s="83">
        <v>2409</v>
      </c>
      <c r="I23" s="83">
        <v>2409</v>
      </c>
      <c r="J23" s="83">
        <f t="shared" si="0"/>
        <v>3591.5</v>
      </c>
      <c r="K23" s="60"/>
      <c r="L23" s="57"/>
    </row>
    <row r="24" spans="1:12" s="23" customFormat="1" ht="19.5" x14ac:dyDescent="0.3">
      <c r="A24" s="8"/>
      <c r="B24" s="68"/>
      <c r="C24" s="71" t="s">
        <v>68</v>
      </c>
      <c r="D24" s="59"/>
      <c r="E24" s="83">
        <v>20138.3</v>
      </c>
      <c r="F24" s="81">
        <v>241.5</v>
      </c>
      <c r="G24" s="83">
        <f t="shared" si="1"/>
        <v>20379.8</v>
      </c>
      <c r="H24" s="83">
        <v>7234.5</v>
      </c>
      <c r="I24" s="83">
        <v>7234.5</v>
      </c>
      <c r="J24" s="83">
        <f t="shared" si="0"/>
        <v>13145.3</v>
      </c>
      <c r="K24" s="60"/>
      <c r="L24" s="57"/>
    </row>
    <row r="25" spans="1:12" s="23" customFormat="1" ht="19.5" x14ac:dyDescent="0.3">
      <c r="A25" s="8"/>
      <c r="B25" s="68"/>
      <c r="C25" s="71" t="s">
        <v>67</v>
      </c>
      <c r="D25" s="62"/>
      <c r="E25" s="83">
        <v>0</v>
      </c>
      <c r="F25" s="83">
        <v>0</v>
      </c>
      <c r="G25" s="83">
        <f t="shared" si="1"/>
        <v>0</v>
      </c>
      <c r="H25" s="83">
        <v>0</v>
      </c>
      <c r="I25" s="83">
        <v>0</v>
      </c>
      <c r="J25" s="83">
        <f t="shared" si="0"/>
        <v>0</v>
      </c>
      <c r="K25" s="60"/>
      <c r="L25" s="57"/>
    </row>
    <row r="26" spans="1:12" s="23" customFormat="1" ht="19.5" x14ac:dyDescent="0.3">
      <c r="A26" s="8"/>
      <c r="B26" s="68"/>
      <c r="C26" s="71" t="s">
        <v>66</v>
      </c>
      <c r="D26" s="62"/>
      <c r="E26" s="83">
        <v>1302.5</v>
      </c>
      <c r="F26" s="83">
        <v>0</v>
      </c>
      <c r="G26" s="83">
        <f>E26+F26</f>
        <v>1302.5</v>
      </c>
      <c r="H26" s="83">
        <v>339.9</v>
      </c>
      <c r="I26" s="83">
        <v>339.9</v>
      </c>
      <c r="J26" s="83">
        <f t="shared" si="0"/>
        <v>962.6</v>
      </c>
      <c r="K26" s="60"/>
      <c r="L26" s="57"/>
    </row>
    <row r="27" spans="1:12" s="23" customFormat="1" ht="19.5" x14ac:dyDescent="0.3">
      <c r="A27" s="8"/>
      <c r="B27" s="68"/>
      <c r="C27" s="70"/>
      <c r="D27" s="62"/>
      <c r="E27" s="83"/>
      <c r="F27" s="83"/>
      <c r="G27" s="83"/>
      <c r="H27" s="83"/>
      <c r="I27" s="83"/>
      <c r="J27" s="83"/>
      <c r="K27" s="60"/>
      <c r="L27" s="57"/>
    </row>
    <row r="28" spans="1:12" s="23" customFormat="1" ht="19.5" x14ac:dyDescent="0.3">
      <c r="A28" s="8"/>
      <c r="B28" s="54" t="s">
        <v>65</v>
      </c>
      <c r="C28" s="70"/>
      <c r="D28" s="62"/>
      <c r="E28" s="82">
        <f>SUM(E30:E38)</f>
        <v>5049</v>
      </c>
      <c r="F28" s="82">
        <f>SUM(F30:F38)</f>
        <v>-30</v>
      </c>
      <c r="G28" s="82">
        <f>E28+F28</f>
        <v>5019</v>
      </c>
      <c r="H28" s="82">
        <f>SUM(H30:H38)</f>
        <v>327.90000000000003</v>
      </c>
      <c r="I28" s="82">
        <f>SUM(I30:I38)</f>
        <v>327.90000000000003</v>
      </c>
      <c r="J28" s="82">
        <f>G28-H28</f>
        <v>4691.1000000000004</v>
      </c>
      <c r="K28" s="60"/>
      <c r="L28" s="57"/>
    </row>
    <row r="29" spans="1:12" s="23" customFormat="1" ht="19.5" x14ac:dyDescent="0.3">
      <c r="A29" s="8"/>
      <c r="B29" s="68"/>
      <c r="C29" s="70"/>
      <c r="D29" s="62"/>
      <c r="E29" s="83"/>
      <c r="F29" s="83"/>
      <c r="G29" s="83"/>
      <c r="H29" s="83"/>
      <c r="I29" s="83"/>
      <c r="J29" s="83"/>
      <c r="K29" s="60"/>
      <c r="L29" s="57"/>
    </row>
    <row r="30" spans="1:12" s="23" customFormat="1" ht="37.5" x14ac:dyDescent="0.3">
      <c r="A30" s="8"/>
      <c r="B30" s="68"/>
      <c r="C30" s="72" t="s">
        <v>64</v>
      </c>
      <c r="D30" s="59"/>
      <c r="E30" s="83">
        <v>2088</v>
      </c>
      <c r="F30" s="81">
        <v>-64</v>
      </c>
      <c r="G30" s="83">
        <f>E30+F30</f>
        <v>2024</v>
      </c>
      <c r="H30" s="83">
        <v>127.1</v>
      </c>
      <c r="I30" s="83">
        <v>127.1</v>
      </c>
      <c r="J30" s="83">
        <f t="shared" ref="J30:J38" si="2">G30-H30</f>
        <v>1896.9</v>
      </c>
      <c r="K30" s="60"/>
      <c r="L30" s="57"/>
    </row>
    <row r="31" spans="1:12" s="23" customFormat="1" ht="19.5" x14ac:dyDescent="0.3">
      <c r="A31" s="8"/>
      <c r="B31" s="68"/>
      <c r="C31" s="72" t="s">
        <v>63</v>
      </c>
      <c r="D31" s="62"/>
      <c r="E31" s="83">
        <v>260</v>
      </c>
      <c r="F31" s="83">
        <v>0</v>
      </c>
      <c r="G31" s="83">
        <f t="shared" ref="G31:G37" si="3">E31+F31</f>
        <v>260</v>
      </c>
      <c r="H31" s="83">
        <v>11.4</v>
      </c>
      <c r="I31" s="83">
        <v>11.4</v>
      </c>
      <c r="J31" s="83">
        <f t="shared" si="2"/>
        <v>248.6</v>
      </c>
      <c r="K31" s="60"/>
      <c r="L31" s="57"/>
    </row>
    <row r="32" spans="1:12" s="23" customFormat="1" ht="37.5" x14ac:dyDescent="0.3">
      <c r="A32" s="8"/>
      <c r="B32" s="68"/>
      <c r="C32" s="72" t="s">
        <v>62</v>
      </c>
      <c r="D32" s="62"/>
      <c r="E32" s="83">
        <v>2</v>
      </c>
      <c r="F32" s="83">
        <v>0</v>
      </c>
      <c r="G32" s="83">
        <f t="shared" si="3"/>
        <v>2</v>
      </c>
      <c r="H32" s="83">
        <v>0</v>
      </c>
      <c r="I32" s="83">
        <v>0</v>
      </c>
      <c r="J32" s="83">
        <f t="shared" si="2"/>
        <v>2</v>
      </c>
      <c r="K32" s="60"/>
      <c r="L32" s="57"/>
    </row>
    <row r="33" spans="1:20" s="23" customFormat="1" ht="37.5" x14ac:dyDescent="0.3">
      <c r="A33" s="8"/>
      <c r="B33" s="68"/>
      <c r="C33" s="72" t="s">
        <v>61</v>
      </c>
      <c r="D33" s="62"/>
      <c r="E33" s="83">
        <v>553</v>
      </c>
      <c r="F33" s="83">
        <v>0</v>
      </c>
      <c r="G33" s="83">
        <f t="shared" si="3"/>
        <v>553</v>
      </c>
      <c r="H33" s="83">
        <v>1.8</v>
      </c>
      <c r="I33" s="83">
        <v>1.8</v>
      </c>
      <c r="J33" s="83">
        <f t="shared" si="2"/>
        <v>551.20000000000005</v>
      </c>
      <c r="K33" s="60"/>
      <c r="L33" s="57"/>
    </row>
    <row r="34" spans="1:20" s="23" customFormat="1" ht="19.5" x14ac:dyDescent="0.3">
      <c r="A34" s="8"/>
      <c r="B34" s="68"/>
      <c r="C34" s="72" t="s">
        <v>60</v>
      </c>
      <c r="D34" s="62"/>
      <c r="E34" s="83">
        <v>283</v>
      </c>
      <c r="F34" s="83">
        <v>0</v>
      </c>
      <c r="G34" s="83">
        <f t="shared" si="3"/>
        <v>283</v>
      </c>
      <c r="H34" s="83">
        <v>2.1</v>
      </c>
      <c r="I34" s="83">
        <v>2.1</v>
      </c>
      <c r="J34" s="83">
        <f t="shared" si="2"/>
        <v>280.89999999999998</v>
      </c>
      <c r="K34" s="60"/>
      <c r="L34" s="57"/>
    </row>
    <row r="35" spans="1:20" s="23" customFormat="1" ht="19.5" x14ac:dyDescent="0.3">
      <c r="A35" s="8"/>
      <c r="B35" s="68"/>
      <c r="C35" s="72" t="s">
        <v>59</v>
      </c>
      <c r="D35" s="59"/>
      <c r="E35" s="83">
        <v>444</v>
      </c>
      <c r="F35" s="81">
        <v>0</v>
      </c>
      <c r="G35" s="83">
        <f t="shared" si="3"/>
        <v>444</v>
      </c>
      <c r="H35" s="83">
        <v>170.3</v>
      </c>
      <c r="I35" s="83">
        <v>170.3</v>
      </c>
      <c r="J35" s="83">
        <f>G35-H35</f>
        <v>273.7</v>
      </c>
      <c r="K35" s="60"/>
      <c r="L35" s="57"/>
    </row>
    <row r="36" spans="1:20" s="23" customFormat="1" ht="37.5" x14ac:dyDescent="0.3">
      <c r="A36" s="8"/>
      <c r="B36" s="68"/>
      <c r="C36" s="72" t="s">
        <v>58</v>
      </c>
      <c r="D36" s="62"/>
      <c r="E36" s="83">
        <v>924</v>
      </c>
      <c r="F36" s="83">
        <v>0</v>
      </c>
      <c r="G36" s="83">
        <f t="shared" si="3"/>
        <v>924</v>
      </c>
      <c r="H36" s="83">
        <v>0.7</v>
      </c>
      <c r="I36" s="83">
        <v>0.7</v>
      </c>
      <c r="J36" s="83">
        <f t="shared" si="2"/>
        <v>923.3</v>
      </c>
      <c r="K36" s="60"/>
      <c r="L36" s="57"/>
    </row>
    <row r="37" spans="1:20" s="23" customFormat="1" ht="19.5" x14ac:dyDescent="0.3">
      <c r="A37" s="8"/>
      <c r="B37" s="68"/>
      <c r="C37" s="72" t="s">
        <v>57</v>
      </c>
      <c r="D37" s="62"/>
      <c r="E37" s="83">
        <v>0</v>
      </c>
      <c r="F37" s="83">
        <v>0</v>
      </c>
      <c r="G37" s="83">
        <f t="shared" si="3"/>
        <v>0</v>
      </c>
      <c r="H37" s="83">
        <v>0</v>
      </c>
      <c r="I37" s="83">
        <v>0</v>
      </c>
      <c r="J37" s="83">
        <f t="shared" si="2"/>
        <v>0</v>
      </c>
      <c r="K37" s="60"/>
      <c r="L37" s="57"/>
    </row>
    <row r="38" spans="1:20" s="23" customFormat="1" ht="19.5" x14ac:dyDescent="0.3">
      <c r="A38" s="8"/>
      <c r="B38" s="68"/>
      <c r="C38" s="72" t="s">
        <v>56</v>
      </c>
      <c r="D38" s="59"/>
      <c r="E38" s="83">
        <v>495</v>
      </c>
      <c r="F38" s="81">
        <v>34</v>
      </c>
      <c r="G38" s="83">
        <f>E38+F38</f>
        <v>529</v>
      </c>
      <c r="H38" s="83">
        <v>14.5</v>
      </c>
      <c r="I38" s="83">
        <v>14.5</v>
      </c>
      <c r="J38" s="83">
        <f t="shared" si="2"/>
        <v>514.5</v>
      </c>
      <c r="K38" s="60"/>
      <c r="L38" s="57"/>
      <c r="P38" s="130"/>
      <c r="Q38" s="130"/>
      <c r="R38" s="130"/>
      <c r="S38" s="130"/>
      <c r="T38" s="130"/>
    </row>
    <row r="39" spans="1:20" s="23" customFormat="1" ht="19.5" x14ac:dyDescent="0.3">
      <c r="A39" s="8"/>
      <c r="B39" s="68"/>
      <c r="C39" s="73"/>
      <c r="D39" s="62"/>
      <c r="E39" s="83"/>
      <c r="F39" s="83"/>
      <c r="G39" s="83"/>
      <c r="H39" s="83"/>
      <c r="I39" s="83"/>
      <c r="J39" s="83"/>
      <c r="K39" s="60"/>
      <c r="L39" s="57"/>
      <c r="P39" s="130"/>
      <c r="Q39" s="130"/>
      <c r="R39" s="130"/>
      <c r="S39" s="130"/>
      <c r="T39" s="130"/>
    </row>
    <row r="40" spans="1:20" s="23" customFormat="1" ht="19.5" x14ac:dyDescent="0.3">
      <c r="A40" s="8"/>
      <c r="B40" s="54" t="s">
        <v>55</v>
      </c>
      <c r="C40" s="73"/>
      <c r="D40" s="62"/>
      <c r="E40" s="82">
        <f>SUM(E42:E50)</f>
        <v>23902.5</v>
      </c>
      <c r="F40" s="82">
        <f>SUM(F42:F50)</f>
        <v>670.1</v>
      </c>
      <c r="G40" s="82">
        <f>E40+F40</f>
        <v>24572.6</v>
      </c>
      <c r="H40" s="82">
        <f>SUM(H42:H50)</f>
        <v>4527.3999999999996</v>
      </c>
      <c r="I40" s="82">
        <f>SUM(I42:I50)</f>
        <v>4527.3999999999996</v>
      </c>
      <c r="J40" s="82">
        <f>G40-H40</f>
        <v>20045.199999999997</v>
      </c>
      <c r="K40" s="60"/>
      <c r="L40" s="57"/>
      <c r="P40" s="130"/>
      <c r="Q40" s="130"/>
      <c r="R40" s="130"/>
      <c r="S40" s="130"/>
      <c r="T40" s="130"/>
    </row>
    <row r="41" spans="1:20" s="23" customFormat="1" ht="19.5" x14ac:dyDescent="0.3">
      <c r="A41" s="8"/>
      <c r="B41" s="68"/>
      <c r="C41" s="73"/>
      <c r="D41" s="62"/>
      <c r="E41" s="83"/>
      <c r="F41" s="83"/>
      <c r="G41" s="83"/>
      <c r="H41" s="83"/>
      <c r="I41" s="83"/>
      <c r="J41" s="83"/>
      <c r="K41" s="60"/>
      <c r="L41" s="57"/>
      <c r="P41" s="130"/>
      <c r="Q41" s="130"/>
      <c r="R41" s="130"/>
      <c r="S41" s="130"/>
      <c r="T41" s="130"/>
    </row>
    <row r="42" spans="1:20" s="23" customFormat="1" ht="19.5" x14ac:dyDescent="0.3">
      <c r="A42" s="8"/>
      <c r="B42" s="68"/>
      <c r="C42" s="72" t="s">
        <v>54</v>
      </c>
      <c r="D42" s="62"/>
      <c r="E42" s="83">
        <v>2831.3</v>
      </c>
      <c r="F42" s="83">
        <v>0</v>
      </c>
      <c r="G42" s="83">
        <f>E42+F42</f>
        <v>2831.3</v>
      </c>
      <c r="H42" s="83">
        <v>956.9</v>
      </c>
      <c r="I42" s="83">
        <v>956.9</v>
      </c>
      <c r="J42" s="83">
        <f>G42-H42</f>
        <v>1874.4</v>
      </c>
      <c r="K42" s="60"/>
      <c r="L42" s="57"/>
    </row>
    <row r="43" spans="1:20" s="23" customFormat="1" ht="19.5" x14ac:dyDescent="0.3">
      <c r="A43" s="8"/>
      <c r="B43" s="68"/>
      <c r="C43" s="72" t="s">
        <v>53</v>
      </c>
      <c r="D43" s="62"/>
      <c r="E43" s="83">
        <v>350</v>
      </c>
      <c r="F43" s="83">
        <v>0</v>
      </c>
      <c r="G43" s="83">
        <f t="shared" ref="G43:G49" si="4">E43+F43</f>
        <v>350</v>
      </c>
      <c r="H43" s="83">
        <v>58.1</v>
      </c>
      <c r="I43" s="83">
        <v>58.1</v>
      </c>
      <c r="J43" s="83">
        <f t="shared" ref="J43:J50" si="5">G43-H43</f>
        <v>291.89999999999998</v>
      </c>
      <c r="K43" s="60"/>
      <c r="L43" s="57"/>
    </row>
    <row r="44" spans="1:20" s="23" customFormat="1" ht="37.5" x14ac:dyDescent="0.2">
      <c r="A44" s="8"/>
      <c r="B44" s="68"/>
      <c r="C44" s="72" t="s">
        <v>52</v>
      </c>
      <c r="D44" s="59"/>
      <c r="E44" s="83">
        <v>10663.2</v>
      </c>
      <c r="F44" s="81">
        <v>30</v>
      </c>
      <c r="G44" s="83">
        <f t="shared" si="4"/>
        <v>10693.2</v>
      </c>
      <c r="H44" s="83">
        <v>1639.7</v>
      </c>
      <c r="I44" s="83">
        <v>1639.7</v>
      </c>
      <c r="J44" s="83">
        <f>G44-H44</f>
        <v>9053.5</v>
      </c>
      <c r="K44" s="60"/>
      <c r="L44" s="63"/>
      <c r="M44" s="42"/>
      <c r="N44" s="130"/>
      <c r="O44" s="130"/>
      <c r="P44" s="130"/>
      <c r="Q44" s="130"/>
      <c r="R44" s="130"/>
      <c r="S44" s="130"/>
    </row>
    <row r="45" spans="1:20" s="23" customFormat="1" ht="19.5" x14ac:dyDescent="0.3">
      <c r="A45" s="8"/>
      <c r="B45" s="68"/>
      <c r="C45" s="72" t="s">
        <v>51</v>
      </c>
      <c r="D45" s="62"/>
      <c r="E45" s="83">
        <v>1137</v>
      </c>
      <c r="F45" s="81">
        <v>0</v>
      </c>
      <c r="G45" s="83">
        <f t="shared" si="4"/>
        <v>1137</v>
      </c>
      <c r="H45" s="83">
        <v>187.5</v>
      </c>
      <c r="I45" s="83">
        <v>187.5</v>
      </c>
      <c r="J45" s="83">
        <f>G45-H45</f>
        <v>949.5</v>
      </c>
      <c r="K45" s="60"/>
      <c r="L45" s="57"/>
      <c r="N45" s="130"/>
      <c r="O45" s="130"/>
      <c r="P45" s="130"/>
      <c r="Q45" s="130"/>
      <c r="R45" s="130"/>
      <c r="S45" s="130"/>
    </row>
    <row r="46" spans="1:20" s="23" customFormat="1" ht="37.5" x14ac:dyDescent="0.3">
      <c r="A46" s="8"/>
      <c r="B46" s="68"/>
      <c r="C46" s="72" t="s">
        <v>50</v>
      </c>
      <c r="D46" s="59"/>
      <c r="E46" s="83">
        <v>3310</v>
      </c>
      <c r="F46" s="81">
        <v>0</v>
      </c>
      <c r="G46" s="83">
        <f>E46+F46</f>
        <v>3310</v>
      </c>
      <c r="H46" s="83">
        <v>536.6</v>
      </c>
      <c r="I46" s="83">
        <v>536.6</v>
      </c>
      <c r="J46" s="83">
        <f t="shared" si="5"/>
        <v>2773.4</v>
      </c>
      <c r="K46" s="60"/>
      <c r="L46" s="57"/>
      <c r="N46" s="130"/>
      <c r="O46" s="130"/>
      <c r="P46" s="130"/>
      <c r="Q46" s="130"/>
      <c r="R46" s="130"/>
      <c r="S46" s="130"/>
    </row>
    <row r="47" spans="1:20" s="23" customFormat="1" ht="19.5" x14ac:dyDescent="0.3">
      <c r="A47" s="8"/>
      <c r="B47" s="68"/>
      <c r="C47" s="72" t="s">
        <v>49</v>
      </c>
      <c r="D47" s="62"/>
      <c r="E47" s="83">
        <v>200</v>
      </c>
      <c r="F47" s="81">
        <v>0</v>
      </c>
      <c r="G47" s="83">
        <f t="shared" si="4"/>
        <v>200</v>
      </c>
      <c r="H47" s="83">
        <v>0</v>
      </c>
      <c r="I47" s="83">
        <v>0</v>
      </c>
      <c r="J47" s="83">
        <f t="shared" si="5"/>
        <v>200</v>
      </c>
      <c r="K47" s="60"/>
      <c r="L47" s="57"/>
    </row>
    <row r="48" spans="1:20" s="23" customFormat="1" ht="19.5" x14ac:dyDescent="0.3">
      <c r="A48" s="8"/>
      <c r="B48" s="68"/>
      <c r="C48" s="72" t="s">
        <v>48</v>
      </c>
      <c r="D48" s="62"/>
      <c r="E48" s="83">
        <v>120</v>
      </c>
      <c r="F48" s="81">
        <v>0</v>
      </c>
      <c r="G48" s="83">
        <f t="shared" si="4"/>
        <v>120</v>
      </c>
      <c r="H48" s="83">
        <v>11.7</v>
      </c>
      <c r="I48" s="83">
        <v>11.7</v>
      </c>
      <c r="J48" s="83">
        <f t="shared" si="5"/>
        <v>108.3</v>
      </c>
      <c r="K48" s="60"/>
      <c r="L48" s="57"/>
    </row>
    <row r="49" spans="1:39" s="23" customFormat="1" ht="19.5" x14ac:dyDescent="0.3">
      <c r="A49" s="8"/>
      <c r="B49" s="68"/>
      <c r="C49" s="72" t="s">
        <v>47</v>
      </c>
      <c r="D49" s="62"/>
      <c r="E49" s="83">
        <v>100</v>
      </c>
      <c r="F49" s="81">
        <v>0</v>
      </c>
      <c r="G49" s="83">
        <f t="shared" si="4"/>
        <v>100</v>
      </c>
      <c r="H49" s="83">
        <v>0</v>
      </c>
      <c r="I49" s="83">
        <v>0</v>
      </c>
      <c r="J49" s="83">
        <f t="shared" si="5"/>
        <v>100</v>
      </c>
      <c r="K49" s="60"/>
      <c r="L49" s="57"/>
    </row>
    <row r="50" spans="1:39" s="23" customFormat="1" ht="19.5" x14ac:dyDescent="0.3">
      <c r="A50" s="8"/>
      <c r="B50" s="68"/>
      <c r="C50" s="72" t="s">
        <v>46</v>
      </c>
      <c r="D50" s="59"/>
      <c r="E50" s="83">
        <v>5191</v>
      </c>
      <c r="F50" s="81">
        <v>640.1</v>
      </c>
      <c r="G50" s="83">
        <f>E50+F50</f>
        <v>5831.1</v>
      </c>
      <c r="H50" s="83">
        <v>1136.9000000000001</v>
      </c>
      <c r="I50" s="83">
        <v>1136.9000000000001</v>
      </c>
      <c r="J50" s="83">
        <f t="shared" si="5"/>
        <v>4694.2000000000007</v>
      </c>
      <c r="K50" s="60"/>
      <c r="L50" s="57"/>
    </row>
    <row r="51" spans="1:39" s="23" customFormat="1" ht="19.5" x14ac:dyDescent="0.3">
      <c r="A51" s="8"/>
      <c r="B51" s="68"/>
      <c r="C51" s="73"/>
      <c r="D51" s="62"/>
      <c r="E51" s="83"/>
      <c r="F51" s="83"/>
      <c r="G51" s="83"/>
      <c r="H51" s="83"/>
      <c r="I51" s="83"/>
      <c r="J51" s="83"/>
      <c r="K51" s="60"/>
      <c r="L51" s="57"/>
    </row>
    <row r="52" spans="1:39" s="23" customFormat="1" ht="19.5" x14ac:dyDescent="0.3">
      <c r="A52" s="8"/>
      <c r="B52" s="129" t="s">
        <v>45</v>
      </c>
      <c r="C52" s="129"/>
      <c r="D52" s="62"/>
      <c r="E52" s="82">
        <f>SUM(E55:E63)</f>
        <v>1121092.8999999999</v>
      </c>
      <c r="F52" s="82">
        <f>SUM(F55:F63)</f>
        <v>432703</v>
      </c>
      <c r="G52" s="82">
        <f>E52+F52</f>
        <v>1553795.9</v>
      </c>
      <c r="H52" s="82">
        <f>SUM(H55:H63)</f>
        <v>1021359.1</v>
      </c>
      <c r="I52" s="82">
        <f>SUM(I55:I63)</f>
        <v>1021359.1</v>
      </c>
      <c r="J52" s="82">
        <f>G52-H52</f>
        <v>532436.79999999993</v>
      </c>
      <c r="K52" s="60"/>
      <c r="L52" s="57"/>
    </row>
    <row r="53" spans="1:39" s="23" customFormat="1" ht="19.5" x14ac:dyDescent="0.3">
      <c r="A53" s="8"/>
      <c r="B53" s="129"/>
      <c r="C53" s="129"/>
      <c r="D53" s="62"/>
      <c r="E53" s="83"/>
      <c r="F53" s="83"/>
      <c r="G53" s="83"/>
      <c r="H53" s="83"/>
      <c r="I53" s="83"/>
      <c r="J53" s="83"/>
      <c r="K53" s="60"/>
      <c r="L53" s="57"/>
    </row>
    <row r="54" spans="1:39" s="23" customFormat="1" ht="19.5" x14ac:dyDescent="0.3">
      <c r="A54" s="8"/>
      <c r="B54" s="77"/>
      <c r="C54" s="77"/>
      <c r="D54" s="62"/>
      <c r="E54" s="83"/>
      <c r="F54" s="83"/>
      <c r="G54" s="83"/>
      <c r="H54" s="83"/>
      <c r="I54" s="83"/>
      <c r="J54" s="83"/>
      <c r="K54" s="60"/>
      <c r="L54" s="57"/>
    </row>
    <row r="55" spans="1:39" s="23" customFormat="1" ht="37.5" x14ac:dyDescent="0.3">
      <c r="A55" s="8"/>
      <c r="B55" s="68"/>
      <c r="C55" s="72" t="s">
        <v>44</v>
      </c>
      <c r="D55" s="62"/>
      <c r="E55" s="83">
        <v>0</v>
      </c>
      <c r="F55" s="83">
        <v>0</v>
      </c>
      <c r="G55" s="83">
        <f t="shared" ref="G55:G63" si="6">E55+F55</f>
        <v>0</v>
      </c>
      <c r="H55" s="83">
        <v>0</v>
      </c>
      <c r="I55" s="83">
        <v>0</v>
      </c>
      <c r="J55" s="83">
        <f t="shared" ref="J55:J63" si="7">G55-H55</f>
        <v>0</v>
      </c>
      <c r="K55" s="60"/>
      <c r="L55" s="57"/>
    </row>
    <row r="56" spans="1:39" s="23" customFormat="1" ht="19.5" x14ac:dyDescent="0.3">
      <c r="A56" s="8"/>
      <c r="B56" s="68"/>
      <c r="C56" s="72" t="s">
        <v>43</v>
      </c>
      <c r="D56" s="62"/>
      <c r="E56" s="83">
        <v>0</v>
      </c>
      <c r="F56" s="83">
        <v>0</v>
      </c>
      <c r="G56" s="83">
        <f t="shared" si="6"/>
        <v>0</v>
      </c>
      <c r="H56" s="83">
        <v>0</v>
      </c>
      <c r="I56" s="83">
        <v>0</v>
      </c>
      <c r="J56" s="83">
        <f t="shared" si="7"/>
        <v>0</v>
      </c>
      <c r="K56" s="60"/>
      <c r="L56" s="57"/>
    </row>
    <row r="57" spans="1:39" s="24" customFormat="1" ht="19.5" x14ac:dyDescent="0.25">
      <c r="A57" s="8"/>
      <c r="B57" s="68"/>
      <c r="C57" s="72" t="s">
        <v>42</v>
      </c>
      <c r="D57" s="62"/>
      <c r="E57" s="83">
        <v>0</v>
      </c>
      <c r="F57" s="83">
        <v>0</v>
      </c>
      <c r="G57" s="83">
        <f t="shared" si="6"/>
        <v>0</v>
      </c>
      <c r="H57" s="83">
        <v>0</v>
      </c>
      <c r="I57" s="83">
        <v>0</v>
      </c>
      <c r="J57" s="83">
        <f t="shared" si="7"/>
        <v>0</v>
      </c>
      <c r="K57" s="60"/>
      <c r="L57" s="64"/>
    </row>
    <row r="58" spans="1:39" s="23" customFormat="1" ht="19.5" x14ac:dyDescent="0.3">
      <c r="A58" s="8"/>
      <c r="B58" s="68"/>
      <c r="C58" s="72" t="s">
        <v>41</v>
      </c>
      <c r="D58" s="62"/>
      <c r="E58" s="83">
        <v>0</v>
      </c>
      <c r="F58" s="83">
        <v>0</v>
      </c>
      <c r="G58" s="83">
        <f t="shared" si="6"/>
        <v>0</v>
      </c>
      <c r="H58" s="83">
        <v>0</v>
      </c>
      <c r="I58" s="83">
        <v>0</v>
      </c>
      <c r="J58" s="83">
        <f t="shared" si="7"/>
        <v>0</v>
      </c>
      <c r="K58" s="60"/>
      <c r="L58" s="57"/>
    </row>
    <row r="59" spans="1:39" s="23" customFormat="1" ht="19.5" x14ac:dyDescent="0.3">
      <c r="A59" s="8"/>
      <c r="B59" s="68"/>
      <c r="C59" s="72" t="s">
        <v>40</v>
      </c>
      <c r="D59" s="59"/>
      <c r="E59" s="83">
        <v>1121092.8999999999</v>
      </c>
      <c r="F59" s="81">
        <v>432703</v>
      </c>
      <c r="G59" s="83">
        <f>E59+F59</f>
        <v>1553795.9</v>
      </c>
      <c r="H59" s="83">
        <v>1021359.1</v>
      </c>
      <c r="I59" s="83">
        <v>1021359.1</v>
      </c>
      <c r="J59" s="83">
        <f>G59-H59</f>
        <v>532436.79999999993</v>
      </c>
      <c r="K59" s="60"/>
      <c r="L59" s="57"/>
    </row>
    <row r="60" spans="1:39" s="23" customFormat="1" ht="37.5" x14ac:dyDescent="0.3">
      <c r="A60" s="8"/>
      <c r="B60" s="68"/>
      <c r="C60" s="72" t="s">
        <v>39</v>
      </c>
      <c r="D60" s="62"/>
      <c r="E60" s="83">
        <v>0</v>
      </c>
      <c r="F60" s="83">
        <v>0</v>
      </c>
      <c r="G60" s="83">
        <f>E60+F60</f>
        <v>0</v>
      </c>
      <c r="H60" s="83">
        <v>0</v>
      </c>
      <c r="I60" s="83">
        <v>0</v>
      </c>
      <c r="J60" s="83">
        <f t="shared" si="7"/>
        <v>0</v>
      </c>
      <c r="K60" s="60"/>
      <c r="L60" s="57"/>
    </row>
    <row r="61" spans="1:39" s="3" customFormat="1" ht="19.5" x14ac:dyDescent="0.3">
      <c r="A61" s="8"/>
      <c r="B61" s="68"/>
      <c r="C61" s="72" t="s">
        <v>38</v>
      </c>
      <c r="D61" s="62"/>
      <c r="E61" s="83">
        <v>0</v>
      </c>
      <c r="F61" s="83">
        <v>0</v>
      </c>
      <c r="G61" s="83">
        <f t="shared" si="6"/>
        <v>0</v>
      </c>
      <c r="H61" s="83">
        <v>0</v>
      </c>
      <c r="I61" s="83">
        <v>0</v>
      </c>
      <c r="J61" s="83">
        <f t="shared" si="7"/>
        <v>0</v>
      </c>
      <c r="K61" s="60"/>
      <c r="L61" s="57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</row>
    <row r="62" spans="1:39" s="3" customFormat="1" ht="19.5" x14ac:dyDescent="0.3">
      <c r="A62" s="8"/>
      <c r="B62" s="68"/>
      <c r="C62" s="72" t="s">
        <v>37</v>
      </c>
      <c r="D62" s="62"/>
      <c r="E62" s="83">
        <v>0</v>
      </c>
      <c r="F62" s="83">
        <v>0</v>
      </c>
      <c r="G62" s="83">
        <f t="shared" si="6"/>
        <v>0</v>
      </c>
      <c r="H62" s="83">
        <v>0</v>
      </c>
      <c r="I62" s="83">
        <v>0</v>
      </c>
      <c r="J62" s="83">
        <f t="shared" si="7"/>
        <v>0</v>
      </c>
      <c r="K62" s="60"/>
      <c r="L62" s="57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</row>
    <row r="63" spans="1:39" s="3" customFormat="1" ht="19.5" x14ac:dyDescent="0.3">
      <c r="A63" s="8"/>
      <c r="B63" s="68"/>
      <c r="C63" s="72" t="s">
        <v>36</v>
      </c>
      <c r="D63" s="62"/>
      <c r="E63" s="83">
        <v>0</v>
      </c>
      <c r="F63" s="83">
        <v>0</v>
      </c>
      <c r="G63" s="83">
        <f t="shared" si="6"/>
        <v>0</v>
      </c>
      <c r="H63" s="83">
        <v>0</v>
      </c>
      <c r="I63" s="83">
        <v>0</v>
      </c>
      <c r="J63" s="83">
        <f t="shared" si="7"/>
        <v>0</v>
      </c>
      <c r="K63" s="60"/>
      <c r="L63" s="57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</row>
    <row r="64" spans="1:39" s="3" customFormat="1" ht="19.5" x14ac:dyDescent="0.3">
      <c r="A64" s="8"/>
      <c r="B64" s="68"/>
      <c r="C64" s="73"/>
      <c r="D64" s="62"/>
      <c r="E64" s="83"/>
      <c r="F64" s="83"/>
      <c r="G64" s="83"/>
      <c r="H64" s="83"/>
      <c r="I64" s="83"/>
      <c r="J64" s="83"/>
      <c r="K64" s="60"/>
      <c r="L64" s="57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</row>
    <row r="65" spans="1:39" s="3" customFormat="1" ht="19.5" x14ac:dyDescent="0.3">
      <c r="A65" s="8"/>
      <c r="B65" s="54" t="s">
        <v>35</v>
      </c>
      <c r="C65" s="73"/>
      <c r="D65" s="62"/>
      <c r="E65" s="82">
        <f>SUM(E67:E75)</f>
        <v>2816.3</v>
      </c>
      <c r="F65" s="82">
        <f>SUM(F67:F75)</f>
        <v>0</v>
      </c>
      <c r="G65" s="82">
        <f>E65+F65</f>
        <v>2816.3</v>
      </c>
      <c r="H65" s="82">
        <f>SUM(H67:H75)</f>
        <v>0</v>
      </c>
      <c r="I65" s="82">
        <f>SUM(I67:I75)</f>
        <v>0</v>
      </c>
      <c r="J65" s="82">
        <f>G65-H65</f>
        <v>2816.3</v>
      </c>
      <c r="K65" s="60"/>
      <c r="L65" s="57"/>
      <c r="M65" s="4"/>
      <c r="N65" s="4"/>
      <c r="O65" s="4"/>
      <c r="P65" s="4"/>
      <c r="Q65" s="4" t="s">
        <v>34</v>
      </c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</row>
    <row r="66" spans="1:39" s="3" customFormat="1" ht="19.5" x14ac:dyDescent="0.3">
      <c r="A66" s="8"/>
      <c r="B66" s="68"/>
      <c r="C66" s="73"/>
      <c r="D66" s="62"/>
      <c r="E66" s="83"/>
      <c r="F66" s="83"/>
      <c r="G66" s="83"/>
      <c r="H66" s="83"/>
      <c r="I66" s="83"/>
      <c r="J66" s="83"/>
      <c r="K66" s="60"/>
      <c r="L66" s="57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</row>
    <row r="67" spans="1:39" s="3" customFormat="1" ht="19.5" x14ac:dyDescent="0.3">
      <c r="A67" s="8"/>
      <c r="B67" s="68"/>
      <c r="C67" s="72" t="s">
        <v>33</v>
      </c>
      <c r="D67" s="62"/>
      <c r="E67" s="83">
        <v>925</v>
      </c>
      <c r="F67" s="83">
        <v>0</v>
      </c>
      <c r="G67" s="83">
        <f>E67+F67</f>
        <v>925</v>
      </c>
      <c r="H67" s="83">
        <v>0</v>
      </c>
      <c r="I67" s="83">
        <v>0</v>
      </c>
      <c r="J67" s="83">
        <f t="shared" ref="J67:J75" si="8">G67-H67</f>
        <v>925</v>
      </c>
      <c r="K67" s="60"/>
      <c r="L67" s="57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</row>
    <row r="68" spans="1:39" s="3" customFormat="1" ht="19.5" x14ac:dyDescent="0.3">
      <c r="A68" s="8"/>
      <c r="B68" s="68"/>
      <c r="C68" s="72" t="s">
        <v>32</v>
      </c>
      <c r="D68" s="62"/>
      <c r="E68" s="83">
        <v>30</v>
      </c>
      <c r="F68" s="83">
        <v>0</v>
      </c>
      <c r="G68" s="83">
        <f t="shared" ref="G68:G75" si="9">E68+F68</f>
        <v>30</v>
      </c>
      <c r="H68" s="83">
        <v>0</v>
      </c>
      <c r="I68" s="83">
        <v>0</v>
      </c>
      <c r="J68" s="83">
        <f t="shared" si="8"/>
        <v>30</v>
      </c>
      <c r="K68" s="60"/>
      <c r="L68" s="57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</row>
    <row r="69" spans="1:39" s="3" customFormat="1" ht="19.5" x14ac:dyDescent="0.3">
      <c r="A69" s="8"/>
      <c r="B69" s="68"/>
      <c r="C69" s="72" t="s">
        <v>31</v>
      </c>
      <c r="D69" s="62"/>
      <c r="E69" s="83">
        <v>105</v>
      </c>
      <c r="F69" s="83">
        <v>0</v>
      </c>
      <c r="G69" s="83">
        <f t="shared" si="9"/>
        <v>105</v>
      </c>
      <c r="H69" s="83">
        <v>0</v>
      </c>
      <c r="I69" s="83">
        <v>0</v>
      </c>
      <c r="J69" s="83">
        <f t="shared" si="8"/>
        <v>105</v>
      </c>
      <c r="K69" s="60"/>
      <c r="L69" s="57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</row>
    <row r="70" spans="1:39" s="3" customFormat="1" ht="19.5" x14ac:dyDescent="0.3">
      <c r="A70" s="8"/>
      <c r="B70" s="68"/>
      <c r="C70" s="72" t="s">
        <v>30</v>
      </c>
      <c r="D70" s="62"/>
      <c r="E70" s="83">
        <v>1356.3</v>
      </c>
      <c r="F70" s="83">
        <v>0</v>
      </c>
      <c r="G70" s="83">
        <f t="shared" si="9"/>
        <v>1356.3</v>
      </c>
      <c r="H70" s="83">
        <v>0</v>
      </c>
      <c r="I70" s="83">
        <v>0</v>
      </c>
      <c r="J70" s="83">
        <f t="shared" si="8"/>
        <v>1356.3</v>
      </c>
      <c r="K70" s="60"/>
      <c r="L70" s="57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</row>
    <row r="71" spans="1:39" s="3" customFormat="1" ht="19.5" x14ac:dyDescent="0.3">
      <c r="A71" s="8"/>
      <c r="B71" s="68"/>
      <c r="C71" s="72" t="s">
        <v>29</v>
      </c>
      <c r="D71" s="62"/>
      <c r="E71" s="83">
        <v>0</v>
      </c>
      <c r="F71" s="83">
        <v>0</v>
      </c>
      <c r="G71" s="83">
        <f t="shared" si="9"/>
        <v>0</v>
      </c>
      <c r="H71" s="83">
        <v>0</v>
      </c>
      <c r="I71" s="83">
        <v>0</v>
      </c>
      <c r="J71" s="83">
        <f t="shared" si="8"/>
        <v>0</v>
      </c>
      <c r="K71" s="60"/>
      <c r="L71" s="57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</row>
    <row r="72" spans="1:39" s="3" customFormat="1" ht="19.5" x14ac:dyDescent="0.3">
      <c r="A72" s="8"/>
      <c r="B72" s="68"/>
      <c r="C72" s="72" t="s">
        <v>28</v>
      </c>
      <c r="D72" s="62"/>
      <c r="E72" s="83">
        <v>100</v>
      </c>
      <c r="F72" s="83">
        <v>0</v>
      </c>
      <c r="G72" s="83">
        <f t="shared" si="9"/>
        <v>100</v>
      </c>
      <c r="H72" s="83">
        <v>0</v>
      </c>
      <c r="I72" s="83">
        <v>0</v>
      </c>
      <c r="J72" s="83">
        <f t="shared" si="8"/>
        <v>100</v>
      </c>
      <c r="K72" s="60"/>
      <c r="L72" s="57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</row>
    <row r="73" spans="1:39" s="3" customFormat="1" ht="19.5" x14ac:dyDescent="0.3">
      <c r="A73" s="8"/>
      <c r="B73" s="68"/>
      <c r="C73" s="72" t="s">
        <v>27</v>
      </c>
      <c r="D73" s="62"/>
      <c r="E73" s="83">
        <v>0</v>
      </c>
      <c r="F73" s="83">
        <v>0</v>
      </c>
      <c r="G73" s="83">
        <f t="shared" si="9"/>
        <v>0</v>
      </c>
      <c r="H73" s="83">
        <v>0</v>
      </c>
      <c r="I73" s="83">
        <v>0</v>
      </c>
      <c r="J73" s="83">
        <f t="shared" si="8"/>
        <v>0</v>
      </c>
      <c r="K73" s="60"/>
      <c r="L73" s="57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</row>
    <row r="74" spans="1:39" s="3" customFormat="1" ht="19.5" x14ac:dyDescent="0.3">
      <c r="A74" s="8"/>
      <c r="B74" s="68"/>
      <c r="C74" s="72" t="s">
        <v>26</v>
      </c>
      <c r="D74" s="62"/>
      <c r="E74" s="83">
        <v>0</v>
      </c>
      <c r="F74" s="83">
        <v>0</v>
      </c>
      <c r="G74" s="83">
        <f t="shared" si="9"/>
        <v>0</v>
      </c>
      <c r="H74" s="83">
        <v>0</v>
      </c>
      <c r="I74" s="83">
        <v>0</v>
      </c>
      <c r="J74" s="83">
        <f t="shared" si="8"/>
        <v>0</v>
      </c>
      <c r="K74" s="60"/>
      <c r="L74" s="57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</row>
    <row r="75" spans="1:39" s="3" customFormat="1" ht="19.5" x14ac:dyDescent="0.3">
      <c r="A75" s="8"/>
      <c r="B75" s="68"/>
      <c r="C75" s="72" t="s">
        <v>25</v>
      </c>
      <c r="D75" s="62"/>
      <c r="E75" s="83">
        <v>300</v>
      </c>
      <c r="F75" s="83">
        <v>0</v>
      </c>
      <c r="G75" s="83">
        <f t="shared" si="9"/>
        <v>300</v>
      </c>
      <c r="H75" s="83">
        <v>0</v>
      </c>
      <c r="I75" s="83">
        <v>0</v>
      </c>
      <c r="J75" s="83">
        <f t="shared" si="8"/>
        <v>300</v>
      </c>
      <c r="K75" s="60"/>
      <c r="L75" s="57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</row>
    <row r="76" spans="1:39" s="3" customFormat="1" ht="19.5" x14ac:dyDescent="0.3">
      <c r="A76" s="8"/>
      <c r="B76" s="68"/>
      <c r="C76" s="71"/>
      <c r="D76" s="62"/>
      <c r="E76" s="83"/>
      <c r="F76" s="83"/>
      <c r="G76" s="83"/>
      <c r="H76" s="83"/>
      <c r="I76" s="83"/>
      <c r="J76" s="83"/>
      <c r="K76" s="60"/>
      <c r="L76" s="57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</row>
    <row r="77" spans="1:39" s="3" customFormat="1" ht="19.5" x14ac:dyDescent="0.3">
      <c r="A77" s="8"/>
      <c r="B77" s="54" t="s">
        <v>24</v>
      </c>
      <c r="C77" s="73"/>
      <c r="D77" s="62"/>
      <c r="E77" s="82">
        <f>SUM(E79:E81)</f>
        <v>0</v>
      </c>
      <c r="F77" s="82">
        <f>SUM(F79:F81)</f>
        <v>0</v>
      </c>
      <c r="G77" s="82">
        <f>E77+F77</f>
        <v>0</v>
      </c>
      <c r="H77" s="82">
        <f>SUM(H79:H81)</f>
        <v>0</v>
      </c>
      <c r="I77" s="82">
        <f>SUM(I79:I81)</f>
        <v>0</v>
      </c>
      <c r="J77" s="82">
        <f>G77-H77</f>
        <v>0</v>
      </c>
      <c r="K77" s="60"/>
      <c r="L77" s="57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</row>
    <row r="78" spans="1:39" s="3" customFormat="1" ht="19.5" x14ac:dyDescent="0.3">
      <c r="A78" s="8"/>
      <c r="B78" s="68"/>
      <c r="C78" s="73"/>
      <c r="D78" s="62"/>
      <c r="E78" s="83"/>
      <c r="F78" s="83"/>
      <c r="G78" s="83"/>
      <c r="H78" s="83"/>
      <c r="I78" s="83"/>
      <c r="J78" s="83"/>
      <c r="K78" s="60"/>
      <c r="L78" s="57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</row>
    <row r="79" spans="1:39" s="3" customFormat="1" ht="19.5" x14ac:dyDescent="0.3">
      <c r="A79" s="8"/>
      <c r="B79" s="68"/>
      <c r="C79" s="72" t="s">
        <v>23</v>
      </c>
      <c r="D79" s="62"/>
      <c r="E79" s="83">
        <v>0</v>
      </c>
      <c r="F79" s="83">
        <v>0</v>
      </c>
      <c r="G79" s="83">
        <f>E79+F79</f>
        <v>0</v>
      </c>
      <c r="H79" s="83">
        <v>0</v>
      </c>
      <c r="I79" s="83">
        <v>0</v>
      </c>
      <c r="J79" s="83">
        <f>G79-H79</f>
        <v>0</v>
      </c>
      <c r="K79" s="60"/>
      <c r="L79" s="57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</row>
    <row r="80" spans="1:39" s="3" customFormat="1" ht="19.5" x14ac:dyDescent="0.3">
      <c r="A80" s="8"/>
      <c r="B80" s="68"/>
      <c r="C80" s="72" t="s">
        <v>22</v>
      </c>
      <c r="D80" s="62"/>
      <c r="E80" s="83">
        <v>0</v>
      </c>
      <c r="F80" s="83">
        <v>0</v>
      </c>
      <c r="G80" s="83">
        <f>E80+F80</f>
        <v>0</v>
      </c>
      <c r="H80" s="83">
        <v>0</v>
      </c>
      <c r="I80" s="83">
        <v>0</v>
      </c>
      <c r="J80" s="83">
        <f>G80-H80</f>
        <v>0</v>
      </c>
      <c r="K80" s="60"/>
      <c r="L80" s="57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</row>
    <row r="81" spans="1:39" s="3" customFormat="1" ht="19.5" x14ac:dyDescent="0.3">
      <c r="A81" s="8"/>
      <c r="B81" s="74"/>
      <c r="C81" s="72" t="s">
        <v>21</v>
      </c>
      <c r="D81" s="62"/>
      <c r="E81" s="83">
        <v>0</v>
      </c>
      <c r="F81" s="83">
        <v>0</v>
      </c>
      <c r="G81" s="83">
        <f>E81+F81</f>
        <v>0</v>
      </c>
      <c r="H81" s="83">
        <v>0</v>
      </c>
      <c r="I81" s="83">
        <v>0</v>
      </c>
      <c r="J81" s="83">
        <f>G81-H81</f>
        <v>0</v>
      </c>
      <c r="K81" s="60"/>
      <c r="L81" s="57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</row>
    <row r="82" spans="1:39" s="3" customFormat="1" ht="19.5" x14ac:dyDescent="0.3">
      <c r="A82" s="11"/>
      <c r="B82" s="75"/>
      <c r="C82" s="75"/>
      <c r="D82" s="62"/>
      <c r="E82" s="83"/>
      <c r="F82" s="83"/>
      <c r="G82" s="83"/>
      <c r="H82" s="83"/>
      <c r="I82" s="83"/>
      <c r="J82" s="83"/>
      <c r="K82" s="60"/>
      <c r="L82" s="57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</row>
    <row r="83" spans="1:39" s="3" customFormat="1" ht="19.5" x14ac:dyDescent="0.3">
      <c r="A83" s="8"/>
      <c r="B83" s="54" t="s">
        <v>20</v>
      </c>
      <c r="C83" s="69"/>
      <c r="D83" s="62"/>
      <c r="E83" s="82">
        <f>SUM(E85:E91)</f>
        <v>244200</v>
      </c>
      <c r="F83" s="82">
        <f>SUM(F85:F91)</f>
        <v>0</v>
      </c>
      <c r="G83" s="82">
        <f>E83+F83</f>
        <v>244200</v>
      </c>
      <c r="H83" s="82">
        <f>SUM(H85:H91)</f>
        <v>0</v>
      </c>
      <c r="I83" s="82">
        <f>SUM(I85:I91)</f>
        <v>0</v>
      </c>
      <c r="J83" s="82">
        <f>G83-H83</f>
        <v>244200</v>
      </c>
      <c r="K83" s="60"/>
      <c r="L83" s="57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</row>
    <row r="84" spans="1:39" s="3" customFormat="1" ht="19.5" x14ac:dyDescent="0.3">
      <c r="A84" s="8"/>
      <c r="B84" s="70"/>
      <c r="C84" s="70"/>
      <c r="D84" s="62"/>
      <c r="E84" s="83"/>
      <c r="F84" s="83"/>
      <c r="G84" s="83"/>
      <c r="H84" s="83"/>
      <c r="I84" s="83"/>
      <c r="J84" s="83"/>
      <c r="K84" s="60"/>
      <c r="L84" s="57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</row>
    <row r="85" spans="1:39" s="3" customFormat="1" ht="37.5" x14ac:dyDescent="0.3">
      <c r="A85" s="8"/>
      <c r="B85" s="68"/>
      <c r="C85" s="72" t="s">
        <v>19</v>
      </c>
      <c r="D85" s="62"/>
      <c r="E85" s="83">
        <v>0</v>
      </c>
      <c r="F85" s="83">
        <v>0</v>
      </c>
      <c r="G85" s="83">
        <f t="shared" ref="G85:G91" si="10">E85+F85</f>
        <v>0</v>
      </c>
      <c r="H85" s="83">
        <v>0</v>
      </c>
      <c r="I85" s="83">
        <v>0</v>
      </c>
      <c r="J85" s="83">
        <f t="shared" ref="J85:J91" si="11">G85-H85</f>
        <v>0</v>
      </c>
      <c r="K85" s="60"/>
      <c r="L85" s="57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</row>
    <row r="86" spans="1:39" s="3" customFormat="1" ht="19.5" x14ac:dyDescent="0.3">
      <c r="A86" s="8"/>
      <c r="B86" s="68"/>
      <c r="C86" s="72" t="s">
        <v>18</v>
      </c>
      <c r="D86" s="62"/>
      <c r="E86" s="83">
        <v>0</v>
      </c>
      <c r="F86" s="83">
        <v>0</v>
      </c>
      <c r="G86" s="83">
        <f t="shared" si="10"/>
        <v>0</v>
      </c>
      <c r="H86" s="83">
        <v>0</v>
      </c>
      <c r="I86" s="83">
        <v>0</v>
      </c>
      <c r="J86" s="83">
        <f t="shared" si="11"/>
        <v>0</v>
      </c>
      <c r="K86" s="60"/>
      <c r="L86" s="57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</row>
    <row r="87" spans="1:39" s="3" customFormat="1" ht="19.5" x14ac:dyDescent="0.3">
      <c r="A87" s="8"/>
      <c r="B87" s="68"/>
      <c r="C87" s="72" t="s">
        <v>17</v>
      </c>
      <c r="D87" s="62"/>
      <c r="E87" s="83">
        <v>0</v>
      </c>
      <c r="F87" s="83">
        <v>0</v>
      </c>
      <c r="G87" s="83">
        <f t="shared" si="10"/>
        <v>0</v>
      </c>
      <c r="H87" s="83">
        <v>0</v>
      </c>
      <c r="I87" s="83">
        <v>0</v>
      </c>
      <c r="J87" s="83">
        <f t="shared" si="11"/>
        <v>0</v>
      </c>
      <c r="K87" s="60"/>
      <c r="L87" s="57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</row>
    <row r="88" spans="1:39" s="3" customFormat="1" ht="19.5" x14ac:dyDescent="0.3">
      <c r="A88" s="8"/>
      <c r="B88" s="68"/>
      <c r="C88" s="72" t="s">
        <v>16</v>
      </c>
      <c r="D88" s="62"/>
      <c r="E88" s="83">
        <v>244200</v>
      </c>
      <c r="F88" s="83">
        <v>0</v>
      </c>
      <c r="G88" s="83">
        <f t="shared" si="10"/>
        <v>244200</v>
      </c>
      <c r="H88" s="83">
        <v>0</v>
      </c>
      <c r="I88" s="83">
        <v>0</v>
      </c>
      <c r="J88" s="83">
        <f t="shared" si="11"/>
        <v>244200</v>
      </c>
      <c r="K88" s="60"/>
      <c r="L88" s="57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</row>
    <row r="89" spans="1:39" s="3" customFormat="1" ht="37.5" x14ac:dyDescent="0.3">
      <c r="A89" s="8"/>
      <c r="B89" s="68"/>
      <c r="C89" s="72" t="s">
        <v>15</v>
      </c>
      <c r="D89" s="62"/>
      <c r="E89" s="83">
        <v>0</v>
      </c>
      <c r="F89" s="83">
        <v>0</v>
      </c>
      <c r="G89" s="83">
        <f t="shared" si="10"/>
        <v>0</v>
      </c>
      <c r="H89" s="83">
        <v>0</v>
      </c>
      <c r="I89" s="83">
        <v>0</v>
      </c>
      <c r="J89" s="83">
        <f t="shared" si="11"/>
        <v>0</v>
      </c>
      <c r="K89" s="60"/>
      <c r="L89" s="57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</row>
    <row r="90" spans="1:39" s="3" customFormat="1" ht="19.5" x14ac:dyDescent="0.3">
      <c r="A90" s="8"/>
      <c r="B90" s="68"/>
      <c r="C90" s="72" t="s">
        <v>14</v>
      </c>
      <c r="D90" s="62"/>
      <c r="E90" s="83">
        <v>0</v>
      </c>
      <c r="F90" s="83">
        <v>0</v>
      </c>
      <c r="G90" s="83">
        <f t="shared" si="10"/>
        <v>0</v>
      </c>
      <c r="H90" s="83">
        <v>0</v>
      </c>
      <c r="I90" s="83">
        <v>0</v>
      </c>
      <c r="J90" s="83">
        <f t="shared" si="11"/>
        <v>0</v>
      </c>
      <c r="K90" s="60"/>
      <c r="L90" s="57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</row>
    <row r="91" spans="1:39" s="3" customFormat="1" ht="37.5" x14ac:dyDescent="0.3">
      <c r="A91" s="8"/>
      <c r="B91" s="68"/>
      <c r="C91" s="72" t="s">
        <v>13</v>
      </c>
      <c r="D91" s="62"/>
      <c r="E91" s="83">
        <v>0</v>
      </c>
      <c r="F91" s="83">
        <v>0</v>
      </c>
      <c r="G91" s="83">
        <f t="shared" si="10"/>
        <v>0</v>
      </c>
      <c r="H91" s="83">
        <v>0</v>
      </c>
      <c r="I91" s="83">
        <v>0</v>
      </c>
      <c r="J91" s="83">
        <f t="shared" si="11"/>
        <v>0</v>
      </c>
      <c r="K91" s="60"/>
      <c r="L91" s="57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</row>
    <row r="92" spans="1:39" s="3" customFormat="1" ht="19.5" x14ac:dyDescent="0.3">
      <c r="A92" s="8"/>
      <c r="B92" s="68"/>
      <c r="C92" s="71"/>
      <c r="D92" s="62"/>
      <c r="E92" s="83"/>
      <c r="F92" s="83"/>
      <c r="G92" s="83"/>
      <c r="H92" s="83"/>
      <c r="I92" s="83"/>
      <c r="J92" s="83"/>
      <c r="K92" s="60"/>
      <c r="L92" s="57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</row>
    <row r="93" spans="1:39" s="3" customFormat="1" ht="19.5" x14ac:dyDescent="0.3">
      <c r="A93" s="8"/>
      <c r="B93" s="54" t="s">
        <v>12</v>
      </c>
      <c r="C93" s="73"/>
      <c r="D93" s="62"/>
      <c r="E93" s="82">
        <f>SUM(E95:E97)</f>
        <v>0</v>
      </c>
      <c r="F93" s="82">
        <f>SUM(F95:F97)</f>
        <v>0</v>
      </c>
      <c r="G93" s="82">
        <f>E93+F93</f>
        <v>0</v>
      </c>
      <c r="H93" s="82">
        <f>SUM(H95:H97)</f>
        <v>0</v>
      </c>
      <c r="I93" s="82">
        <f>SUM(I95:I97)</f>
        <v>0</v>
      </c>
      <c r="J93" s="82">
        <f>G93-H93</f>
        <v>0</v>
      </c>
      <c r="K93" s="60"/>
      <c r="L93" s="57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</row>
    <row r="94" spans="1:39" s="3" customFormat="1" ht="19.5" x14ac:dyDescent="0.3">
      <c r="A94" s="8"/>
      <c r="B94" s="68"/>
      <c r="C94" s="73"/>
      <c r="D94" s="62"/>
      <c r="E94" s="83"/>
      <c r="F94" s="83"/>
      <c r="G94" s="83"/>
      <c r="H94" s="83"/>
      <c r="I94" s="83"/>
      <c r="J94" s="83"/>
      <c r="K94" s="60"/>
      <c r="L94" s="57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</row>
    <row r="95" spans="1:39" s="3" customFormat="1" ht="19.5" x14ac:dyDescent="0.3">
      <c r="A95" s="8"/>
      <c r="B95" s="68"/>
      <c r="C95" s="71" t="s">
        <v>11</v>
      </c>
      <c r="D95" s="55"/>
      <c r="E95" s="83">
        <v>0</v>
      </c>
      <c r="F95" s="83">
        <v>0</v>
      </c>
      <c r="G95" s="83">
        <f>E95+F95</f>
        <v>0</v>
      </c>
      <c r="H95" s="83">
        <v>0</v>
      </c>
      <c r="I95" s="83">
        <v>0</v>
      </c>
      <c r="J95" s="83">
        <f>G95-H95</f>
        <v>0</v>
      </c>
      <c r="K95" s="60"/>
      <c r="L95" s="57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</row>
    <row r="96" spans="1:39" s="3" customFormat="1" ht="19.5" x14ac:dyDescent="0.3">
      <c r="A96" s="8"/>
      <c r="B96" s="68"/>
      <c r="C96" s="71" t="s">
        <v>10</v>
      </c>
      <c r="D96" s="55"/>
      <c r="E96" s="83">
        <v>0</v>
      </c>
      <c r="F96" s="83">
        <v>0</v>
      </c>
      <c r="G96" s="83">
        <f>E96+F96</f>
        <v>0</v>
      </c>
      <c r="H96" s="83">
        <v>0</v>
      </c>
      <c r="I96" s="83">
        <v>0</v>
      </c>
      <c r="J96" s="83">
        <f>G96-H96</f>
        <v>0</v>
      </c>
      <c r="K96" s="60"/>
      <c r="L96" s="57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</row>
    <row r="97" spans="1:39" s="3" customFormat="1" ht="19.5" x14ac:dyDescent="0.3">
      <c r="A97" s="8"/>
      <c r="B97" s="74"/>
      <c r="C97" s="71" t="s">
        <v>9</v>
      </c>
      <c r="D97" s="55"/>
      <c r="E97" s="83">
        <v>0</v>
      </c>
      <c r="F97" s="83">
        <v>0</v>
      </c>
      <c r="G97" s="83">
        <f>E97+F97</f>
        <v>0</v>
      </c>
      <c r="H97" s="83">
        <v>0</v>
      </c>
      <c r="I97" s="83">
        <v>0</v>
      </c>
      <c r="J97" s="83">
        <f>G97-H97</f>
        <v>0</v>
      </c>
      <c r="K97" s="60"/>
      <c r="L97" s="57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</row>
    <row r="98" spans="1:39" s="3" customFormat="1" ht="19.5" x14ac:dyDescent="0.3">
      <c r="A98" s="11"/>
      <c r="B98" s="75"/>
      <c r="C98" s="75"/>
      <c r="D98" s="56"/>
      <c r="E98" s="83"/>
      <c r="F98" s="83"/>
      <c r="G98" s="83"/>
      <c r="H98" s="83"/>
      <c r="I98" s="83"/>
      <c r="J98" s="83"/>
      <c r="K98" s="60"/>
      <c r="L98" s="57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</row>
    <row r="99" spans="1:39" s="3" customFormat="1" ht="19.5" x14ac:dyDescent="0.3">
      <c r="A99" s="8"/>
      <c r="B99" s="54" t="s">
        <v>8</v>
      </c>
      <c r="C99" s="69"/>
      <c r="D99" s="55"/>
      <c r="E99" s="82">
        <f>SUM(E101:E107)</f>
        <v>0</v>
      </c>
      <c r="F99" s="82">
        <f>SUM(F101:F107)</f>
        <v>0</v>
      </c>
      <c r="G99" s="82">
        <f>E99+F99</f>
        <v>0</v>
      </c>
      <c r="H99" s="82">
        <f>SUM(H101:H107)</f>
        <v>0</v>
      </c>
      <c r="I99" s="82">
        <f>SUM(I101:I107)</f>
        <v>0</v>
      </c>
      <c r="J99" s="82">
        <f>G99-H99</f>
        <v>0</v>
      </c>
      <c r="K99" s="60"/>
      <c r="L99" s="57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</row>
    <row r="100" spans="1:39" s="3" customFormat="1" ht="19.5" x14ac:dyDescent="0.3">
      <c r="A100" s="8"/>
      <c r="B100" s="70"/>
      <c r="C100" s="70"/>
      <c r="D100" s="55"/>
      <c r="E100" s="83"/>
      <c r="F100" s="83"/>
      <c r="G100" s="83"/>
      <c r="H100" s="83"/>
      <c r="I100" s="83"/>
      <c r="J100" s="83"/>
      <c r="K100" s="60"/>
      <c r="L100" s="57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</row>
    <row r="101" spans="1:39" s="3" customFormat="1" ht="19.5" x14ac:dyDescent="0.3">
      <c r="A101" s="8"/>
      <c r="B101" s="68"/>
      <c r="C101" s="72" t="s">
        <v>7</v>
      </c>
      <c r="D101" s="55"/>
      <c r="E101" s="83">
        <v>0</v>
      </c>
      <c r="F101" s="83">
        <v>0</v>
      </c>
      <c r="G101" s="83">
        <f t="shared" ref="G101:G107" si="12">E101+F101</f>
        <v>0</v>
      </c>
      <c r="H101" s="83">
        <v>0</v>
      </c>
      <c r="I101" s="83">
        <v>0</v>
      </c>
      <c r="J101" s="83">
        <f t="shared" ref="J101:J106" si="13">G101-H101</f>
        <v>0</v>
      </c>
      <c r="K101" s="60"/>
      <c r="L101" s="57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</row>
    <row r="102" spans="1:39" s="3" customFormat="1" ht="19.5" x14ac:dyDescent="0.3">
      <c r="A102" s="8"/>
      <c r="B102" s="68"/>
      <c r="C102" s="72" t="s">
        <v>6</v>
      </c>
      <c r="D102" s="55"/>
      <c r="E102" s="83">
        <v>0</v>
      </c>
      <c r="F102" s="83">
        <v>0</v>
      </c>
      <c r="G102" s="83">
        <f t="shared" si="12"/>
        <v>0</v>
      </c>
      <c r="H102" s="83">
        <v>0</v>
      </c>
      <c r="I102" s="83">
        <v>0</v>
      </c>
      <c r="J102" s="83">
        <f t="shared" si="13"/>
        <v>0</v>
      </c>
      <c r="K102" s="60"/>
      <c r="L102" s="57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</row>
    <row r="103" spans="1:39" s="3" customFormat="1" ht="19.5" x14ac:dyDescent="0.3">
      <c r="A103" s="8"/>
      <c r="B103" s="68"/>
      <c r="C103" s="72" t="s">
        <v>5</v>
      </c>
      <c r="D103" s="55"/>
      <c r="E103" s="83">
        <v>0</v>
      </c>
      <c r="F103" s="83">
        <v>0</v>
      </c>
      <c r="G103" s="83">
        <f t="shared" si="12"/>
        <v>0</v>
      </c>
      <c r="H103" s="83">
        <v>0</v>
      </c>
      <c r="I103" s="83">
        <v>0</v>
      </c>
      <c r="J103" s="83">
        <f t="shared" si="13"/>
        <v>0</v>
      </c>
      <c r="K103" s="60"/>
      <c r="L103" s="57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</row>
    <row r="104" spans="1:39" s="3" customFormat="1" ht="19.5" x14ac:dyDescent="0.3">
      <c r="A104" s="8"/>
      <c r="B104" s="68"/>
      <c r="C104" s="72" t="s">
        <v>4</v>
      </c>
      <c r="D104" s="55"/>
      <c r="E104" s="83">
        <v>0</v>
      </c>
      <c r="F104" s="83">
        <v>0</v>
      </c>
      <c r="G104" s="83">
        <f t="shared" si="12"/>
        <v>0</v>
      </c>
      <c r="H104" s="83">
        <v>0</v>
      </c>
      <c r="I104" s="83">
        <v>0</v>
      </c>
      <c r="J104" s="83">
        <f t="shared" si="13"/>
        <v>0</v>
      </c>
      <c r="K104" s="60"/>
      <c r="L104" s="57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</row>
    <row r="105" spans="1:39" s="3" customFormat="1" ht="19.5" x14ac:dyDescent="0.3">
      <c r="A105" s="8"/>
      <c r="B105" s="68"/>
      <c r="C105" s="72" t="s">
        <v>3</v>
      </c>
      <c r="D105" s="55"/>
      <c r="E105" s="83">
        <v>0</v>
      </c>
      <c r="F105" s="83">
        <v>0</v>
      </c>
      <c r="G105" s="83">
        <f t="shared" si="12"/>
        <v>0</v>
      </c>
      <c r="H105" s="83">
        <v>0</v>
      </c>
      <c r="I105" s="83">
        <v>0</v>
      </c>
      <c r="J105" s="83">
        <f t="shared" si="13"/>
        <v>0</v>
      </c>
      <c r="K105" s="60"/>
      <c r="L105" s="57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</row>
    <row r="106" spans="1:39" s="3" customFormat="1" ht="19.5" x14ac:dyDescent="0.3">
      <c r="A106" s="8"/>
      <c r="B106" s="68"/>
      <c r="C106" s="72" t="s">
        <v>2</v>
      </c>
      <c r="D106" s="55"/>
      <c r="E106" s="83">
        <v>0</v>
      </c>
      <c r="F106" s="83">
        <v>0</v>
      </c>
      <c r="G106" s="83">
        <f t="shared" si="12"/>
        <v>0</v>
      </c>
      <c r="H106" s="83">
        <v>0</v>
      </c>
      <c r="I106" s="83">
        <v>0</v>
      </c>
      <c r="J106" s="83">
        <f t="shared" si="13"/>
        <v>0</v>
      </c>
      <c r="K106" s="60"/>
      <c r="L106" s="57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</row>
    <row r="107" spans="1:39" s="3" customFormat="1" ht="19.5" x14ac:dyDescent="0.3">
      <c r="A107" s="8"/>
      <c r="B107" s="68"/>
      <c r="C107" s="72" t="s">
        <v>1</v>
      </c>
      <c r="D107" s="55"/>
      <c r="E107" s="83">
        <v>0</v>
      </c>
      <c r="F107" s="83">
        <v>0</v>
      </c>
      <c r="G107" s="83">
        <f t="shared" si="12"/>
        <v>0</v>
      </c>
      <c r="H107" s="83">
        <v>0</v>
      </c>
      <c r="I107" s="83">
        <v>0</v>
      </c>
      <c r="J107" s="83">
        <f>G107-H107</f>
        <v>0</v>
      </c>
      <c r="K107" s="60"/>
      <c r="L107" s="57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</row>
    <row r="108" spans="1:39" s="3" customFormat="1" ht="20.25" thickBot="1" x14ac:dyDescent="0.35">
      <c r="A108" s="15"/>
      <c r="B108" s="65"/>
      <c r="C108" s="66"/>
      <c r="D108" s="67"/>
      <c r="E108" s="84"/>
      <c r="F108" s="84"/>
      <c r="G108" s="84"/>
      <c r="H108" s="84"/>
      <c r="I108" s="84"/>
      <c r="J108" s="84"/>
      <c r="K108" s="85"/>
      <c r="L108" s="57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</row>
    <row r="109" spans="1:39" s="3" customFormat="1" ht="20.25" thickTop="1" x14ac:dyDescent="0.3">
      <c r="A109" s="8"/>
      <c r="C109" s="76" t="s">
        <v>0</v>
      </c>
      <c r="D109" s="55"/>
      <c r="E109" s="82">
        <f>SUM(E18+E28+E40+E52+E65+E77+E83+E93+E99)</f>
        <v>1457469.9</v>
      </c>
      <c r="F109" s="82">
        <f>SUM(F18+F28+F40+F52+F65+F77+F83+F93+F99)</f>
        <v>433230.8</v>
      </c>
      <c r="G109" s="82">
        <f>E109+F109</f>
        <v>1890700.7</v>
      </c>
      <c r="H109" s="82">
        <f>SUM(H18+H28+H40+H52+H65+H77+H83+H93+H99)</f>
        <v>1049008.2</v>
      </c>
      <c r="I109" s="86">
        <f>SUM(I18+I28+I40+I52+I65+I77+I83+I93+I99)</f>
        <v>1049008.2</v>
      </c>
      <c r="J109" s="86">
        <f>G109-H109</f>
        <v>841692.5</v>
      </c>
      <c r="K109" s="60"/>
      <c r="L109" s="57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</row>
    <row r="110" spans="1:39" s="3" customFormat="1" ht="19.5" x14ac:dyDescent="0.3">
      <c r="A110" s="8"/>
      <c r="B110" s="54"/>
      <c r="C110" s="58"/>
      <c r="D110" s="55"/>
      <c r="E110" s="60"/>
      <c r="F110" s="60"/>
      <c r="G110" s="60"/>
      <c r="H110" s="60"/>
      <c r="I110" s="87"/>
      <c r="J110" s="87"/>
      <c r="K110" s="88"/>
      <c r="L110" s="57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</row>
    <row r="111" spans="1:39" s="3" customFormat="1" ht="12.75" x14ac:dyDescent="0.2">
      <c r="A111" s="4"/>
      <c r="B111" s="4"/>
      <c r="C111" s="4"/>
      <c r="D111" s="4"/>
      <c r="E111" s="89"/>
      <c r="F111" s="89"/>
      <c r="G111" s="89"/>
      <c r="H111" s="89"/>
      <c r="I111" s="89"/>
      <c r="J111" s="89"/>
      <c r="K111" s="89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</row>
    <row r="112" spans="1:39" s="3" customFormat="1" ht="12.75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3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</row>
    <row r="113" spans="1:39" s="3" customFormat="1" ht="12.75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</row>
    <row r="114" spans="1:39" s="3" customFormat="1" ht="12.75" x14ac:dyDescent="0.2">
      <c r="A114" s="4"/>
      <c r="B114" s="4"/>
      <c r="C114" s="41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</row>
    <row r="115" spans="1:39" s="3" customFormat="1" ht="12.75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</row>
    <row r="116" spans="1:39" s="3" customFormat="1" ht="12.75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</row>
    <row r="117" spans="1:39" s="3" customFormat="1" ht="12.75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</row>
    <row r="118" spans="1:39" s="3" customFormat="1" ht="12.75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</row>
    <row r="119" spans="1:39" s="3" customFormat="1" ht="12.75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</row>
    <row r="120" spans="1:39" s="3" customFormat="1" ht="12.75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</row>
    <row r="121" spans="1:39" s="3" customFormat="1" ht="12.75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</row>
    <row r="122" spans="1:39" s="3" customFormat="1" ht="12.75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</row>
    <row r="123" spans="1:39" s="3" customFormat="1" ht="12.75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</row>
    <row r="124" spans="1:39" s="3" customFormat="1" ht="12.75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</row>
    <row r="125" spans="1:39" s="3" customFormat="1" ht="12.75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</row>
    <row r="126" spans="1:39" s="3" customFormat="1" ht="12.75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</row>
    <row r="127" spans="1:39" s="3" customFormat="1" ht="12.75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</row>
    <row r="128" spans="1:39" s="3" customFormat="1" ht="12.75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</row>
    <row r="129" spans="1:39" s="3" customFormat="1" ht="12.75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</row>
    <row r="130" spans="1:39" s="3" customFormat="1" ht="12.75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</row>
    <row r="131" spans="1:39" s="3" customFormat="1" ht="12.75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</row>
    <row r="132" spans="1:39" s="3" customFormat="1" ht="12.75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</row>
    <row r="133" spans="1:39" s="3" customFormat="1" ht="12.75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</row>
    <row r="134" spans="1:39" s="3" customFormat="1" ht="12.75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</row>
    <row r="135" spans="1:39" s="3" customFormat="1" ht="12.75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</row>
    <row r="136" spans="1:39" s="3" customFormat="1" ht="12.75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</row>
    <row r="137" spans="1:39" s="3" customFormat="1" ht="12.75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</row>
    <row r="138" spans="1:39" s="3" customFormat="1" ht="12.75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</row>
    <row r="139" spans="1:39" s="3" customFormat="1" ht="12.75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</row>
    <row r="140" spans="1:39" s="3" customFormat="1" ht="12.75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</row>
    <row r="141" spans="1:39" s="3" customFormat="1" ht="12.75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</row>
    <row r="142" spans="1:39" s="3" customFormat="1" ht="12.75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</row>
    <row r="143" spans="1:39" s="3" customFormat="1" ht="12.75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</row>
    <row r="144" spans="1:39" s="3" customFormat="1" ht="12.75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</row>
    <row r="145" spans="1:39" s="3" customFormat="1" ht="12.75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</row>
    <row r="146" spans="1:39" s="3" customFormat="1" ht="12.75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</row>
    <row r="147" spans="1:39" s="3" customFormat="1" ht="12.75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</row>
    <row r="148" spans="1:39" s="3" customFormat="1" ht="12.75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</row>
    <row r="149" spans="1:39" s="3" customFormat="1" ht="12.75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</row>
    <row r="150" spans="1:39" s="3" customFormat="1" ht="12.75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</row>
    <row r="151" spans="1:39" s="3" customFormat="1" ht="12.75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</row>
    <row r="152" spans="1:39" s="3" customFormat="1" ht="12.75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</row>
    <row r="153" spans="1:39" s="3" customFormat="1" ht="12.75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</row>
    <row r="154" spans="1:39" s="3" customFormat="1" ht="12.75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</row>
    <row r="155" spans="1:39" s="3" customFormat="1" ht="12.75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</row>
    <row r="156" spans="1:39" s="3" customFormat="1" ht="12.75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</row>
    <row r="157" spans="1:39" s="3" customFormat="1" ht="12.75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</row>
    <row r="158" spans="1:39" s="3" customFormat="1" ht="12.75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</row>
    <row r="159" spans="1:39" s="3" customFormat="1" ht="12.75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</row>
    <row r="160" spans="1:39" s="3" customFormat="1" ht="12.75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</row>
    <row r="161" spans="1:39" s="3" customFormat="1" ht="12.75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</row>
    <row r="162" spans="1:39" s="3" customFormat="1" ht="12.75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</row>
    <row r="163" spans="1:39" s="3" customFormat="1" ht="12.75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</row>
    <row r="164" spans="1:39" s="3" customFormat="1" ht="12.75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</row>
    <row r="165" spans="1:39" s="3" customFormat="1" ht="12.75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</row>
    <row r="166" spans="1:39" s="3" customFormat="1" ht="12.75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</row>
    <row r="167" spans="1:39" s="3" customFormat="1" ht="12.75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</row>
    <row r="168" spans="1:39" s="3" customFormat="1" ht="12.75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</row>
    <row r="169" spans="1:39" s="3" customFormat="1" ht="12.75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</row>
    <row r="170" spans="1:39" s="3" customFormat="1" ht="12.75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</row>
    <row r="171" spans="1:39" s="3" customFormat="1" ht="12.75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</row>
    <row r="172" spans="1:39" s="3" customFormat="1" ht="12.75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</row>
    <row r="173" spans="1:39" s="3" customFormat="1" ht="12.75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</row>
    <row r="174" spans="1:39" s="3" customFormat="1" ht="12.75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</row>
    <row r="175" spans="1:39" s="3" customFormat="1" ht="12.75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</row>
    <row r="176" spans="1:39" s="3" customFormat="1" ht="12.75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</row>
    <row r="177" spans="1:39" s="3" customFormat="1" ht="12.75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</row>
    <row r="178" spans="1:39" s="3" customFormat="1" ht="12.75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</row>
    <row r="179" spans="1:39" s="3" customFormat="1" ht="12.75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</row>
    <row r="180" spans="1:39" s="3" customFormat="1" ht="12.75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</row>
    <row r="181" spans="1:39" s="3" customFormat="1" ht="12.75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</row>
    <row r="182" spans="1:39" s="3" customFormat="1" ht="12.75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</row>
    <row r="183" spans="1:39" s="3" customFormat="1" ht="12.75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</row>
    <row r="184" spans="1:39" s="3" customFormat="1" ht="12.75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</row>
    <row r="185" spans="1:39" s="3" customFormat="1" ht="12.75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</row>
    <row r="186" spans="1:39" s="3" customFormat="1" ht="12.75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</row>
    <row r="187" spans="1:39" s="3" customFormat="1" ht="12.75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</row>
    <row r="188" spans="1:39" s="3" customFormat="1" ht="12.75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</row>
    <row r="189" spans="1:39" s="3" customFormat="1" ht="12.75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</row>
    <row r="190" spans="1:39" s="3" customFormat="1" ht="12.75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</row>
    <row r="191" spans="1:39" s="3" customFormat="1" ht="12.75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</row>
    <row r="192" spans="1:39" s="3" customFormat="1" ht="12.75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</row>
    <row r="193" spans="1:39" s="3" customFormat="1" ht="12.75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</row>
    <row r="194" spans="1:39" s="3" customFormat="1" ht="12.75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</row>
    <row r="195" spans="1:39" s="3" customFormat="1" ht="12.75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</row>
    <row r="196" spans="1:39" s="3" customFormat="1" ht="12.75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</row>
    <row r="197" spans="1:39" s="3" customFormat="1" ht="12.75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</row>
    <row r="198" spans="1:39" s="3" customFormat="1" ht="12.75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</row>
    <row r="199" spans="1:39" s="3" customFormat="1" ht="12.75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</row>
    <row r="200" spans="1:39" s="3" customFormat="1" ht="12.75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</row>
    <row r="201" spans="1:39" s="3" customFormat="1" ht="12.75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</row>
    <row r="202" spans="1:39" s="3" customFormat="1" ht="12.75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</row>
    <row r="203" spans="1:39" s="3" customFormat="1" ht="12.75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</row>
    <row r="204" spans="1:39" s="3" customFormat="1" ht="12.75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</row>
    <row r="205" spans="1:39" s="3" customFormat="1" ht="12.75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</row>
    <row r="206" spans="1:39" s="3" customFormat="1" ht="12.75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</row>
    <row r="207" spans="1:39" s="3" customFormat="1" ht="12.75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</row>
    <row r="208" spans="1:39" s="3" customFormat="1" ht="12.75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</row>
    <row r="209" spans="1:39" s="3" customFormat="1" ht="12.75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</row>
    <row r="210" spans="1:39" s="3" customFormat="1" ht="12.75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</row>
    <row r="211" spans="1:39" s="3" customFormat="1" ht="12.75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</row>
    <row r="212" spans="1:39" s="3" customFormat="1" ht="12.75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</row>
    <row r="213" spans="1:39" s="3" customFormat="1" ht="12.75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</row>
    <row r="214" spans="1:39" s="3" customFormat="1" ht="12.75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</row>
    <row r="215" spans="1:39" s="3" customFormat="1" ht="12.75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</row>
    <row r="216" spans="1:39" s="3" customFormat="1" ht="12.75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</row>
    <row r="217" spans="1:39" s="3" customFormat="1" ht="12.75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</row>
    <row r="218" spans="1:39" s="3" customFormat="1" ht="12.75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</row>
    <row r="219" spans="1:39" s="3" customFormat="1" ht="12.75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</row>
    <row r="220" spans="1:39" s="3" customFormat="1" ht="12.75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</row>
    <row r="221" spans="1:39" s="3" customFormat="1" ht="12.75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</row>
    <row r="222" spans="1:39" s="3" customFormat="1" ht="12.75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</row>
    <row r="223" spans="1:39" s="3" customFormat="1" ht="12.75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</row>
    <row r="224" spans="1:39" s="3" customFormat="1" ht="12.75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</row>
    <row r="225" spans="1:39" s="3" customFormat="1" ht="12.75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</row>
    <row r="226" spans="1:39" s="3" customFormat="1" ht="12.75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</row>
    <row r="227" spans="1:39" s="3" customFormat="1" ht="12.75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</row>
    <row r="228" spans="1:39" s="3" customFormat="1" ht="12.75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</row>
    <row r="229" spans="1:39" s="3" customFormat="1" ht="12.75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</row>
    <row r="230" spans="1:39" s="3" customFormat="1" ht="12.75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</row>
    <row r="231" spans="1:39" s="3" customFormat="1" ht="12.75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</row>
    <row r="232" spans="1:39" s="3" customFormat="1" ht="12.75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</row>
    <row r="233" spans="1:39" s="3" customFormat="1" ht="12.75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</row>
    <row r="234" spans="1:39" s="3" customFormat="1" ht="12.75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</row>
    <row r="235" spans="1:39" s="3" customFormat="1" ht="12.75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</row>
    <row r="236" spans="1:39" s="3" customFormat="1" ht="12.75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</row>
    <row r="237" spans="1:39" s="3" customFormat="1" ht="12.75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</row>
    <row r="238" spans="1:39" s="3" customFormat="1" ht="12.75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</row>
    <row r="239" spans="1:39" s="3" customFormat="1" ht="12.75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</row>
    <row r="240" spans="1:39" s="3" customFormat="1" ht="12.75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</row>
    <row r="241" spans="1:39" s="3" customFormat="1" ht="12.75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</row>
    <row r="242" spans="1:39" s="3" customFormat="1" ht="12.75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</row>
    <row r="243" spans="1:39" s="3" customFormat="1" ht="12.75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</row>
    <row r="244" spans="1:39" s="3" customFormat="1" ht="12.75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</row>
    <row r="245" spans="1:39" s="3" customFormat="1" ht="12.75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</row>
    <row r="246" spans="1:39" s="3" customFormat="1" ht="12.75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</row>
    <row r="247" spans="1:39" s="3" customFormat="1" ht="12.75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</row>
    <row r="248" spans="1:39" s="3" customFormat="1" ht="12.75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</row>
    <row r="249" spans="1:39" s="3" customFormat="1" ht="12.75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</row>
    <row r="250" spans="1:39" s="3" customFormat="1" ht="12.75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</row>
    <row r="251" spans="1:39" s="3" customFormat="1" ht="12.75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</row>
    <row r="252" spans="1:39" s="3" customFormat="1" ht="12.75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</row>
    <row r="253" spans="1:39" s="3" customFormat="1" ht="12.75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</row>
    <row r="254" spans="1:39" s="3" customFormat="1" ht="12.75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</row>
    <row r="255" spans="1:39" s="3" customFormat="1" ht="12.75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</row>
    <row r="256" spans="1:39" s="3" customFormat="1" ht="12.75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</row>
    <row r="257" spans="1:39" s="3" customFormat="1" ht="12.75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</row>
    <row r="258" spans="1:39" s="3" customFormat="1" ht="12.75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</row>
    <row r="259" spans="1:39" s="3" customFormat="1" ht="12.75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</row>
    <row r="260" spans="1:39" s="3" customFormat="1" ht="12.75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</row>
    <row r="261" spans="1:39" s="3" customFormat="1" ht="12.75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</row>
    <row r="262" spans="1:39" s="3" customFormat="1" ht="12.75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</row>
    <row r="263" spans="1:39" s="3" customFormat="1" ht="12.75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</row>
    <row r="264" spans="1:39" s="3" customFormat="1" ht="12.75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</row>
    <row r="265" spans="1:39" s="3" customFormat="1" ht="12.75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</row>
    <row r="266" spans="1:39" s="3" customFormat="1" ht="12.75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</row>
    <row r="267" spans="1:39" s="3" customFormat="1" ht="12.75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</row>
    <row r="268" spans="1:39" s="3" customFormat="1" ht="12.75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</row>
    <row r="269" spans="1:39" s="3" customFormat="1" ht="12.75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</row>
    <row r="270" spans="1:39" s="3" customFormat="1" ht="12.75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</row>
    <row r="271" spans="1:39" s="3" customFormat="1" ht="12.75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</row>
    <row r="272" spans="1:39" s="3" customFormat="1" ht="12.75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</row>
    <row r="273" spans="1:39" s="3" customFormat="1" ht="12.75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</row>
    <row r="274" spans="1:39" s="3" customFormat="1" ht="12.75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</row>
    <row r="275" spans="1:39" s="3" customFormat="1" ht="12.75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</row>
    <row r="276" spans="1:39" s="3" customFormat="1" ht="12.75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</row>
    <row r="277" spans="1:39" s="3" customFormat="1" ht="12.75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</row>
    <row r="278" spans="1:39" s="3" customFormat="1" ht="12.75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</row>
    <row r="279" spans="1:39" s="3" customFormat="1" ht="12.75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</row>
    <row r="280" spans="1:39" s="3" customFormat="1" ht="12.75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</row>
    <row r="281" spans="1:39" s="3" customFormat="1" ht="12.75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</row>
    <row r="282" spans="1:39" s="3" customFormat="1" ht="12.75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</row>
    <row r="283" spans="1:39" s="3" customFormat="1" ht="12.75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</row>
    <row r="284" spans="1:39" s="3" customFormat="1" ht="12.75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</row>
    <row r="285" spans="1:39" s="3" customFormat="1" ht="12.75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</row>
    <row r="286" spans="1:39" s="3" customFormat="1" ht="12.75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</row>
    <row r="287" spans="1:39" s="3" customFormat="1" ht="12.75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</row>
    <row r="288" spans="1:39" s="3" customFormat="1" ht="12.75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</row>
    <row r="289" spans="1:39" s="3" customFormat="1" ht="12.75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</row>
    <row r="290" spans="1:39" s="3" customFormat="1" ht="12.75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</row>
    <row r="291" spans="1:39" s="3" customFormat="1" ht="12.75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</row>
    <row r="292" spans="1:39" s="3" customFormat="1" ht="12.75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</row>
    <row r="293" spans="1:39" s="3" customFormat="1" ht="12.75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</row>
    <row r="294" spans="1:39" s="3" customFormat="1" ht="12.75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</row>
    <row r="295" spans="1:39" s="3" customFormat="1" ht="12.75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</row>
    <row r="296" spans="1:39" s="3" customFormat="1" ht="12.75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</row>
    <row r="297" spans="1:39" s="3" customFormat="1" ht="12.75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</row>
    <row r="298" spans="1:39" s="3" customFormat="1" ht="12.75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</row>
    <row r="299" spans="1:39" s="3" customFormat="1" ht="12.75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</row>
    <row r="300" spans="1:39" s="3" customFormat="1" ht="12.75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</row>
    <row r="301" spans="1:39" s="3" customFormat="1" ht="12.75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</row>
    <row r="302" spans="1:39" s="3" customFormat="1" ht="12.75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</row>
    <row r="303" spans="1:39" s="3" customFormat="1" ht="12.75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</row>
    <row r="304" spans="1:39" s="3" customFormat="1" ht="12.75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</row>
    <row r="305" spans="1:39" s="3" customFormat="1" ht="12.75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</row>
    <row r="306" spans="1:39" s="3" customFormat="1" ht="12.75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</row>
    <row r="307" spans="1:39" s="3" customFormat="1" ht="12.75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</row>
    <row r="308" spans="1:39" s="3" customFormat="1" ht="12.75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</row>
    <row r="309" spans="1:39" s="3" customFormat="1" ht="12.75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</row>
    <row r="310" spans="1:39" s="3" customFormat="1" ht="12.75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</row>
    <row r="311" spans="1:39" s="3" customFormat="1" ht="12.75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</row>
    <row r="312" spans="1:39" s="3" customFormat="1" ht="12.75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</row>
    <row r="313" spans="1:39" s="3" customFormat="1" ht="12.75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</row>
    <row r="314" spans="1:39" s="3" customFormat="1" ht="12.75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</row>
    <row r="315" spans="1:39" s="3" customFormat="1" ht="12.75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</row>
    <row r="316" spans="1:39" s="3" customFormat="1" ht="12.75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</row>
    <row r="317" spans="1:39" s="3" customFormat="1" ht="12.75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</row>
    <row r="318" spans="1:39" s="3" customFormat="1" ht="12.75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</row>
    <row r="319" spans="1:39" s="3" customFormat="1" ht="12.75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</row>
    <row r="320" spans="1:39" s="3" customFormat="1" ht="12.75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</row>
    <row r="321" spans="1:39" s="3" customFormat="1" ht="12.75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</row>
    <row r="322" spans="1:39" s="3" customFormat="1" ht="12.75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</row>
    <row r="323" spans="1:39" s="3" customFormat="1" ht="12.75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</row>
    <row r="324" spans="1:39" s="3" customFormat="1" ht="12.75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</row>
    <row r="325" spans="1:39" s="3" customFormat="1" ht="12.75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</row>
    <row r="326" spans="1:39" s="3" customFormat="1" ht="12.75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</row>
    <row r="327" spans="1:39" s="3" customFormat="1" ht="12.75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</row>
    <row r="328" spans="1:39" s="3" customFormat="1" ht="12.75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</row>
    <row r="329" spans="1:39" s="3" customFormat="1" ht="12.75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</row>
    <row r="330" spans="1:39" s="3" customFormat="1" ht="12.75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</row>
    <row r="331" spans="1:39" s="3" customFormat="1" ht="12.75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</row>
    <row r="332" spans="1:39" s="3" customFormat="1" ht="12.75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</row>
    <row r="333" spans="1:39" s="3" customFormat="1" ht="12.75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</row>
    <row r="334" spans="1:39" s="3" customFormat="1" ht="12.75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</row>
    <row r="335" spans="1:39" s="3" customFormat="1" ht="12.75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</row>
    <row r="336" spans="1:39" s="3" customFormat="1" ht="12.75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</row>
    <row r="337" spans="1:39" s="3" customFormat="1" ht="12.75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</row>
    <row r="338" spans="1:39" s="3" customFormat="1" ht="12.75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</row>
    <row r="339" spans="1:39" s="3" customFormat="1" ht="12.75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</row>
    <row r="340" spans="1:39" s="3" customFormat="1" ht="12.75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</row>
    <row r="341" spans="1:39" s="3" customFormat="1" ht="12.75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</row>
    <row r="342" spans="1:39" s="3" customFormat="1" ht="12.75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</row>
    <row r="343" spans="1:39" s="3" customFormat="1" ht="12.75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</row>
    <row r="344" spans="1:39" s="3" customFormat="1" ht="12.75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</row>
    <row r="345" spans="1:39" s="3" customFormat="1" ht="12.75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</row>
    <row r="346" spans="1:39" s="3" customFormat="1" ht="12.75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</row>
    <row r="347" spans="1:39" s="3" customFormat="1" ht="12.75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</row>
    <row r="348" spans="1:39" s="3" customFormat="1" ht="12.75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</row>
    <row r="349" spans="1:39" s="3" customFormat="1" ht="12.75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</row>
    <row r="350" spans="1:39" s="3" customFormat="1" ht="12.75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</row>
    <row r="351" spans="1:39" s="3" customFormat="1" ht="12.75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</row>
    <row r="352" spans="1:39" s="3" customFormat="1" ht="12.75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</row>
    <row r="353" spans="1:39" s="3" customFormat="1" ht="12.75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</row>
    <row r="354" spans="1:39" s="3" customFormat="1" ht="12.75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</row>
    <row r="355" spans="1:39" s="3" customFormat="1" ht="12.75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</row>
    <row r="356" spans="1:39" s="3" customFormat="1" ht="12.75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</row>
    <row r="357" spans="1:39" s="3" customFormat="1" ht="12.75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</row>
    <row r="358" spans="1:39" s="3" customFormat="1" ht="12.75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</row>
    <row r="359" spans="1:39" s="3" customFormat="1" ht="12.75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</row>
    <row r="360" spans="1:39" s="3" customFormat="1" ht="12.75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</row>
    <row r="361" spans="1:39" s="3" customFormat="1" ht="12.75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</row>
    <row r="362" spans="1:39" s="3" customFormat="1" ht="12.75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</row>
    <row r="363" spans="1:39" s="3" customFormat="1" ht="12.75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</row>
    <row r="364" spans="1:39" s="3" customFormat="1" ht="12.75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</row>
    <row r="365" spans="1:39" s="3" customFormat="1" ht="12.75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</row>
    <row r="366" spans="1:39" s="3" customFormat="1" ht="12.75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</row>
    <row r="367" spans="1:39" s="3" customFormat="1" ht="12.75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</row>
    <row r="368" spans="1:39" s="3" customFormat="1" ht="12.75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</row>
    <row r="369" spans="1:39" s="3" customFormat="1" ht="12.75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</row>
    <row r="370" spans="1:39" s="3" customFormat="1" ht="12.75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</row>
    <row r="371" spans="1:39" s="3" customFormat="1" ht="12.75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</row>
    <row r="372" spans="1:39" s="3" customFormat="1" ht="12.75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</row>
    <row r="373" spans="1:39" s="3" customFormat="1" ht="12.75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</row>
    <row r="374" spans="1:39" s="3" customFormat="1" ht="12.75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</row>
    <row r="375" spans="1:39" s="3" customFormat="1" ht="12.75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</row>
    <row r="376" spans="1:39" s="3" customFormat="1" ht="12.75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</row>
    <row r="377" spans="1:39" s="3" customFormat="1" ht="12.75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</row>
    <row r="378" spans="1:39" s="3" customFormat="1" ht="12.75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</row>
    <row r="379" spans="1:39" s="3" customFormat="1" ht="12.75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</row>
    <row r="380" spans="1:39" s="3" customFormat="1" ht="12.75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</row>
    <row r="381" spans="1:39" s="3" customFormat="1" ht="12.75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</row>
    <row r="382" spans="1:39" s="3" customFormat="1" ht="12.75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</row>
    <row r="383" spans="1:39" s="3" customFormat="1" ht="12.75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</row>
    <row r="384" spans="1:39" s="3" customFormat="1" ht="12.75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</row>
    <row r="385" spans="1:39" s="3" customFormat="1" ht="12.75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</row>
    <row r="386" spans="1:39" s="3" customFormat="1" ht="12.75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</row>
    <row r="387" spans="1:39" s="3" customFormat="1" ht="12.75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</row>
    <row r="388" spans="1:39" s="3" customFormat="1" ht="12.75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</row>
    <row r="389" spans="1:39" s="3" customFormat="1" ht="12.75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</row>
    <row r="390" spans="1:39" s="3" customFormat="1" ht="12.75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</row>
    <row r="391" spans="1:39" s="3" customFormat="1" ht="12.75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</row>
    <row r="392" spans="1:39" s="3" customFormat="1" ht="12.75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</row>
    <row r="393" spans="1:39" s="3" customFormat="1" ht="12.75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</row>
    <row r="394" spans="1:39" s="3" customFormat="1" ht="12.75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</row>
    <row r="395" spans="1:39" s="3" customFormat="1" ht="12.75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</row>
    <row r="396" spans="1:39" s="3" customFormat="1" ht="12.75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</row>
    <row r="397" spans="1:39" s="3" customFormat="1" ht="12.75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</row>
    <row r="398" spans="1:39" s="3" customFormat="1" ht="12.75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</row>
    <row r="399" spans="1:39" s="3" customFormat="1" ht="12.75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</row>
    <row r="400" spans="1:39" s="3" customFormat="1" ht="12.75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</row>
    <row r="401" spans="1:39" s="3" customFormat="1" ht="12.75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</row>
    <row r="402" spans="1:39" s="3" customFormat="1" ht="12.75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</row>
    <row r="403" spans="1:39" s="3" customFormat="1" ht="12.75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</row>
    <row r="404" spans="1:39" s="3" customFormat="1" ht="12.75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</row>
    <row r="405" spans="1:39" s="3" customFormat="1" ht="12.75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</row>
    <row r="406" spans="1:39" s="3" customFormat="1" ht="12.75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</row>
    <row r="407" spans="1:39" s="3" customFormat="1" ht="12.75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</row>
    <row r="408" spans="1:39" s="3" customFormat="1" ht="12.75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</row>
    <row r="409" spans="1:39" s="3" customFormat="1" ht="12.75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</row>
    <row r="410" spans="1:39" s="3" customFormat="1" ht="12.75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</row>
    <row r="411" spans="1:39" s="3" customFormat="1" ht="12.75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</row>
    <row r="412" spans="1:39" s="3" customFormat="1" ht="12.75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</row>
    <row r="413" spans="1:39" s="3" customFormat="1" ht="12.75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</row>
    <row r="414" spans="1:39" s="3" customFormat="1" ht="12.75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</row>
    <row r="415" spans="1:39" s="3" customFormat="1" ht="12.75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</row>
    <row r="416" spans="1:39" s="3" customFormat="1" ht="12.75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</row>
    <row r="417" spans="1:39" s="3" customFormat="1" ht="12.75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</row>
    <row r="418" spans="1:39" s="3" customFormat="1" ht="12.75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</row>
    <row r="419" spans="1:39" s="3" customFormat="1" ht="12.75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</row>
    <row r="420" spans="1:39" s="3" customFormat="1" ht="12.75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</row>
    <row r="421" spans="1:39" s="3" customFormat="1" ht="12.75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</row>
    <row r="422" spans="1:39" s="3" customFormat="1" ht="12.75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</row>
    <row r="423" spans="1:39" s="3" customFormat="1" ht="12.75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</row>
    <row r="424" spans="1:39" s="3" customFormat="1" ht="12.75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</row>
    <row r="425" spans="1:39" s="3" customFormat="1" ht="12.75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</row>
    <row r="426" spans="1:39" s="3" customFormat="1" ht="12.75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</row>
    <row r="427" spans="1:39" s="3" customFormat="1" ht="12.75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</row>
    <row r="428" spans="1:39" s="3" customFormat="1" ht="12.75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</row>
    <row r="429" spans="1:39" s="3" customFormat="1" ht="12.75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</row>
    <row r="430" spans="1:39" s="3" customFormat="1" ht="12.75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</row>
    <row r="431" spans="1:39" s="3" customFormat="1" ht="12.75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</row>
    <row r="432" spans="1:39" s="3" customFormat="1" ht="12.75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</row>
  </sheetData>
  <mergeCells count="8">
    <mergeCell ref="B52:C53"/>
    <mergeCell ref="N44:S46"/>
    <mergeCell ref="A8:K8"/>
    <mergeCell ref="A9:K9"/>
    <mergeCell ref="A10:K10"/>
    <mergeCell ref="A11:K11"/>
    <mergeCell ref="A12:K12"/>
    <mergeCell ref="P38:T41"/>
  </mergeCells>
  <pageMargins left="0.23622047244094491" right="0.23622047244094491" top="0.74803149606299213" bottom="0.74803149606299213" header="0.31496062992125984" footer="0.31496062992125984"/>
  <pageSetup scale="47" fitToHeight="0" orientation="portrait" r:id="rId1"/>
  <headerFooter alignWithMargins="0"/>
  <rowBreaks count="1" manualBreakCount="1">
    <brk id="63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3:AO459"/>
  <sheetViews>
    <sheetView showGridLines="0" view="pageBreakPreview" topLeftCell="A62" zoomScale="70" zoomScaleNormal="130" zoomScaleSheetLayoutView="70" zoomScalePageLayoutView="85" workbookViewId="0">
      <selection activeCell="N82" sqref="N82"/>
    </sheetView>
  </sheetViews>
  <sheetFormatPr baseColWidth="10" defaultColWidth="11.42578125" defaultRowHeight="15" x14ac:dyDescent="0.3"/>
  <cols>
    <col min="1" max="1" width="11.42578125" style="1"/>
    <col min="2" max="2" width="5.140625" style="2" customWidth="1"/>
    <col min="3" max="3" width="9.5703125" style="2" customWidth="1"/>
    <col min="4" max="4" width="71.42578125" style="2" customWidth="1"/>
    <col min="5" max="5" width="3" style="2" customWidth="1"/>
    <col min="6" max="6" width="17.5703125" style="2" bestFit="1" customWidth="1"/>
    <col min="7" max="7" width="23.140625" style="2" bestFit="1" customWidth="1"/>
    <col min="8" max="8" width="19.28515625" style="2" bestFit="1" customWidth="1"/>
    <col min="9" max="9" width="19.140625" style="2" bestFit="1" customWidth="1"/>
    <col min="10" max="10" width="19.140625" style="2" customWidth="1"/>
    <col min="11" max="11" width="17.5703125" style="2" bestFit="1" customWidth="1"/>
    <col min="12" max="12" width="22.140625" style="2" bestFit="1" customWidth="1"/>
    <col min="13" max="13" width="2.7109375" style="2" customWidth="1"/>
    <col min="14" max="14" width="5.5703125" style="2" customWidth="1"/>
    <col min="15" max="15" width="3.5703125" style="2" customWidth="1"/>
    <col min="16" max="16" width="2.7109375" style="2" customWidth="1"/>
    <col min="17" max="17" width="20.7109375" style="2" bestFit="1" customWidth="1"/>
    <col min="18" max="41" width="2.7109375" style="2" customWidth="1"/>
    <col min="42" max="106" width="2.7109375" style="1" customWidth="1"/>
    <col min="107" max="16384" width="11.42578125" style="1"/>
  </cols>
  <sheetData>
    <row r="3" spans="2:18" s="40" customFormat="1" ht="16.5" customHeight="1" x14ac:dyDescent="0.25"/>
    <row r="4" spans="2:18" s="40" customFormat="1" ht="16.5" customHeight="1" x14ac:dyDescent="0.25"/>
    <row r="5" spans="2:18" s="40" customFormat="1" ht="16.5" customHeight="1" x14ac:dyDescent="0.25"/>
    <row r="6" spans="2:18" s="40" customFormat="1" ht="16.5" customHeight="1" x14ac:dyDescent="0.25"/>
    <row r="7" spans="2:18" s="40" customFormat="1" ht="16.5" customHeight="1" x14ac:dyDescent="0.25"/>
    <row r="8" spans="2:18" s="40" customFormat="1" ht="16.5" customHeight="1" x14ac:dyDescent="0.25">
      <c r="R8" s="40" t="s">
        <v>89</v>
      </c>
    </row>
    <row r="9" spans="2:18" s="40" customFormat="1" ht="16.5" customHeight="1" x14ac:dyDescent="0.25"/>
    <row r="10" spans="2:18" s="39" customFormat="1" ht="16.5" customHeight="1" thickBot="1" x14ac:dyDescent="0.3"/>
    <row r="11" spans="2:18" s="38" customFormat="1" ht="21" customHeight="1" x14ac:dyDescent="0.25">
      <c r="B11" s="134" t="s">
        <v>88</v>
      </c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6"/>
    </row>
    <row r="12" spans="2:18" s="38" customFormat="1" ht="21" customHeight="1" x14ac:dyDescent="0.25">
      <c r="B12" s="137" t="s">
        <v>87</v>
      </c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9"/>
    </row>
    <row r="13" spans="2:18" s="38" customFormat="1" ht="21" customHeight="1" x14ac:dyDescent="0.25">
      <c r="B13" s="140" t="s">
        <v>92</v>
      </c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2"/>
    </row>
    <row r="14" spans="2:18" s="38" customFormat="1" ht="21" customHeight="1" x14ac:dyDescent="0.25">
      <c r="B14" s="140" t="s">
        <v>85</v>
      </c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2"/>
    </row>
    <row r="15" spans="2:18" s="38" customFormat="1" ht="21" customHeight="1" thickBot="1" x14ac:dyDescent="0.3">
      <c r="B15" s="143" t="s">
        <v>84</v>
      </c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5"/>
    </row>
    <row r="16" spans="2:18" s="36" customFormat="1" ht="18.75" thickBot="1" x14ac:dyDescent="0.3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</row>
    <row r="17" spans="2:17" s="25" customFormat="1" ht="18" x14ac:dyDescent="0.2">
      <c r="B17" s="94"/>
      <c r="C17" s="95"/>
      <c r="D17" s="96"/>
      <c r="E17" s="96"/>
      <c r="F17" s="96"/>
      <c r="G17" s="97" t="s">
        <v>83</v>
      </c>
      <c r="H17" s="97" t="s">
        <v>82</v>
      </c>
      <c r="I17" s="97" t="s">
        <v>82</v>
      </c>
      <c r="J17" s="97" t="s">
        <v>82</v>
      </c>
      <c r="K17" s="97" t="s">
        <v>82</v>
      </c>
      <c r="L17" s="98"/>
      <c r="M17" s="99"/>
    </row>
    <row r="18" spans="2:17" s="25" customFormat="1" ht="18" x14ac:dyDescent="0.2">
      <c r="B18" s="100"/>
      <c r="C18" s="50" t="s">
        <v>91</v>
      </c>
      <c r="D18" s="51"/>
      <c r="E18" s="51"/>
      <c r="F18" s="52" t="s">
        <v>80</v>
      </c>
      <c r="G18" s="53" t="s">
        <v>79</v>
      </c>
      <c r="H18" s="48" t="s">
        <v>78</v>
      </c>
      <c r="I18" s="48" t="s">
        <v>77</v>
      </c>
      <c r="J18" s="48" t="s">
        <v>94</v>
      </c>
      <c r="K18" s="48" t="s">
        <v>76</v>
      </c>
      <c r="L18" s="49" t="s">
        <v>75</v>
      </c>
      <c r="M18" s="101"/>
    </row>
    <row r="19" spans="2:17" s="25" customFormat="1" ht="12.75" x14ac:dyDescent="0.2">
      <c r="B19" s="102"/>
      <c r="C19" s="30"/>
      <c r="D19" s="29"/>
      <c r="E19" s="29"/>
      <c r="F19" s="78">
        <v>1</v>
      </c>
      <c r="G19" s="79">
        <v>2</v>
      </c>
      <c r="H19" s="79">
        <v>3</v>
      </c>
      <c r="I19" s="79">
        <v>4</v>
      </c>
      <c r="J19" s="79">
        <v>5</v>
      </c>
      <c r="K19" s="79">
        <v>6</v>
      </c>
      <c r="L19" s="80" t="s">
        <v>95</v>
      </c>
      <c r="M19" s="103"/>
    </row>
    <row r="20" spans="2:17" s="23" customFormat="1" ht="11.25" x14ac:dyDescent="0.2">
      <c r="B20" s="104"/>
      <c r="C20" s="21"/>
      <c r="D20" s="8"/>
      <c r="E20" s="8"/>
      <c r="F20" s="7"/>
      <c r="G20" s="7"/>
      <c r="H20" s="7"/>
      <c r="I20" s="7"/>
      <c r="J20" s="7"/>
      <c r="K20" s="7"/>
      <c r="L20" s="7"/>
      <c r="M20" s="105"/>
    </row>
    <row r="21" spans="2:17" s="23" customFormat="1" ht="19.5" x14ac:dyDescent="0.3">
      <c r="B21" s="104"/>
      <c r="C21" s="54" t="s">
        <v>73</v>
      </c>
      <c r="D21" s="69"/>
      <c r="E21" s="55"/>
      <c r="F21" s="82">
        <f>SUM(F23:F29)</f>
        <v>60409.3</v>
      </c>
      <c r="G21" s="82">
        <f>SUM(G23:G29)</f>
        <v>-112.20000000000013</v>
      </c>
      <c r="H21" s="82">
        <f>F21+G21</f>
        <v>60297.100000000006</v>
      </c>
      <c r="I21" s="82">
        <f>SUM(I23:I29)</f>
        <v>35961.700000000004</v>
      </c>
      <c r="J21" s="82">
        <f>SUM(J23:J29)</f>
        <v>35611.300000000003</v>
      </c>
      <c r="K21" s="82">
        <f>SUM(K23:K29)</f>
        <v>35611.300000000003</v>
      </c>
      <c r="L21" s="82">
        <f>SUM(L23:L29)</f>
        <v>24685.799999999996</v>
      </c>
      <c r="M21" s="106"/>
      <c r="N21" s="57"/>
    </row>
    <row r="22" spans="2:17" s="23" customFormat="1" ht="19.5" x14ac:dyDescent="0.3">
      <c r="B22" s="104"/>
      <c r="C22" s="69"/>
      <c r="D22" s="69"/>
      <c r="E22" s="55"/>
      <c r="F22" s="83"/>
      <c r="G22" s="83"/>
      <c r="H22" s="83"/>
      <c r="I22" s="83"/>
      <c r="J22" s="83"/>
      <c r="K22" s="83"/>
      <c r="L22" s="83"/>
      <c r="M22" s="106"/>
      <c r="N22" s="57"/>
    </row>
    <row r="23" spans="2:17" s="23" customFormat="1" ht="19.5" x14ac:dyDescent="0.3">
      <c r="B23" s="104"/>
      <c r="C23" s="68"/>
      <c r="D23" s="71" t="s">
        <v>72</v>
      </c>
      <c r="E23" s="107"/>
      <c r="F23" s="83">
        <v>20740.099999999999</v>
      </c>
      <c r="G23" s="83">
        <v>-916.7</v>
      </c>
      <c r="H23" s="83">
        <f>F23+G23</f>
        <v>19823.399999999998</v>
      </c>
      <c r="I23" s="93">
        <v>14585.5</v>
      </c>
      <c r="J23" s="83">
        <v>14585.5</v>
      </c>
      <c r="K23" s="83">
        <v>14585.5</v>
      </c>
      <c r="L23" s="83">
        <f>H23-J23</f>
        <v>5237.8999999999978</v>
      </c>
      <c r="M23" s="106"/>
      <c r="N23" s="57"/>
      <c r="Q23" s="90"/>
    </row>
    <row r="24" spans="2:17" s="23" customFormat="1" ht="19.5" x14ac:dyDescent="0.3">
      <c r="B24" s="104"/>
      <c r="C24" s="68"/>
      <c r="D24" s="71" t="s">
        <v>71</v>
      </c>
      <c r="E24" s="59"/>
      <c r="F24" s="83">
        <v>8189.2</v>
      </c>
      <c r="G24" s="81">
        <v>-896.1</v>
      </c>
      <c r="H24" s="83">
        <f>F24+G24</f>
        <v>7293.0999999999995</v>
      </c>
      <c r="I24" s="93">
        <v>4455.8999999999996</v>
      </c>
      <c r="J24" s="83">
        <v>4455.8999999999996</v>
      </c>
      <c r="K24" s="83">
        <v>4455.8999999999996</v>
      </c>
      <c r="L24" s="83">
        <f t="shared" ref="L24:L29" si="0">H24-J24</f>
        <v>2837.2</v>
      </c>
      <c r="M24" s="106"/>
      <c r="N24" s="61"/>
    </row>
    <row r="25" spans="2:17" s="23" customFormat="1" ht="19.5" x14ac:dyDescent="0.3">
      <c r="B25" s="104"/>
      <c r="C25" s="68"/>
      <c r="D25" s="71" t="s">
        <v>70</v>
      </c>
      <c r="E25" s="59"/>
      <c r="F25" s="83">
        <v>4262.1000000000004</v>
      </c>
      <c r="G25" s="81">
        <v>318.89999999999998</v>
      </c>
      <c r="H25" s="83">
        <f t="shared" ref="H25:H28" si="1">F25+G25</f>
        <v>4581</v>
      </c>
      <c r="I25" s="93">
        <v>1086.5999999999999</v>
      </c>
      <c r="J25" s="83">
        <v>1086.5999999999999</v>
      </c>
      <c r="K25" s="83">
        <v>1086.5999999999999</v>
      </c>
      <c r="L25" s="83">
        <f t="shared" si="0"/>
        <v>3494.4</v>
      </c>
      <c r="M25" s="106"/>
      <c r="N25" s="57"/>
    </row>
    <row r="26" spans="2:17" s="23" customFormat="1" ht="19.5" x14ac:dyDescent="0.3">
      <c r="B26" s="104"/>
      <c r="C26" s="68"/>
      <c r="D26" s="71" t="s">
        <v>69</v>
      </c>
      <c r="E26" s="59"/>
      <c r="F26" s="83">
        <v>5777.1</v>
      </c>
      <c r="G26" s="81">
        <v>248.6</v>
      </c>
      <c r="H26" s="83">
        <f>F26+G26</f>
        <v>6025.7000000000007</v>
      </c>
      <c r="I26" s="93">
        <v>4369.7</v>
      </c>
      <c r="J26" s="83">
        <v>4073.1</v>
      </c>
      <c r="K26" s="83">
        <v>4073.1</v>
      </c>
      <c r="L26" s="83">
        <f t="shared" si="0"/>
        <v>1952.6000000000008</v>
      </c>
      <c r="M26" s="106"/>
      <c r="N26" s="57"/>
    </row>
    <row r="27" spans="2:17" s="23" customFormat="1" ht="19.5" x14ac:dyDescent="0.3">
      <c r="B27" s="104"/>
      <c r="C27" s="68"/>
      <c r="D27" s="71" t="s">
        <v>68</v>
      </c>
      <c r="E27" s="59"/>
      <c r="F27" s="83">
        <v>20138.3</v>
      </c>
      <c r="G27" s="81">
        <v>1337.2</v>
      </c>
      <c r="H27" s="83">
        <f>F27+G27</f>
        <v>21475.5</v>
      </c>
      <c r="I27" s="93">
        <v>10945.7</v>
      </c>
      <c r="J27" s="83">
        <v>10891.9</v>
      </c>
      <c r="K27" s="83">
        <v>10891.9</v>
      </c>
      <c r="L27" s="83">
        <f t="shared" si="0"/>
        <v>10583.6</v>
      </c>
      <c r="M27" s="106"/>
      <c r="N27" s="57"/>
    </row>
    <row r="28" spans="2:17" s="23" customFormat="1" ht="19.5" x14ac:dyDescent="0.3">
      <c r="B28" s="104"/>
      <c r="C28" s="68"/>
      <c r="D28" s="71" t="s">
        <v>67</v>
      </c>
      <c r="E28" s="62"/>
      <c r="F28" s="83">
        <v>0</v>
      </c>
      <c r="G28" s="83">
        <v>0</v>
      </c>
      <c r="H28" s="83">
        <f t="shared" si="1"/>
        <v>0</v>
      </c>
      <c r="I28" s="83">
        <v>0</v>
      </c>
      <c r="J28" s="83">
        <v>0</v>
      </c>
      <c r="K28" s="83">
        <v>0</v>
      </c>
      <c r="L28" s="83">
        <f t="shared" si="0"/>
        <v>0</v>
      </c>
      <c r="M28" s="106"/>
      <c r="N28" s="57"/>
    </row>
    <row r="29" spans="2:17" s="23" customFormat="1" ht="19.5" x14ac:dyDescent="0.3">
      <c r="B29" s="104"/>
      <c r="C29" s="68"/>
      <c r="D29" s="71" t="s">
        <v>66</v>
      </c>
      <c r="E29" s="62"/>
      <c r="F29" s="83">
        <v>1302.5</v>
      </c>
      <c r="G29" s="83">
        <v>-204.1</v>
      </c>
      <c r="H29" s="83">
        <f>F29+G29</f>
        <v>1098.4000000000001</v>
      </c>
      <c r="I29" s="93">
        <v>518.29999999999995</v>
      </c>
      <c r="J29" s="83">
        <v>518.29999999999995</v>
      </c>
      <c r="K29" s="83">
        <v>518.29999999999995</v>
      </c>
      <c r="L29" s="83">
        <f t="shared" si="0"/>
        <v>580.10000000000014</v>
      </c>
      <c r="M29" s="106"/>
      <c r="N29" s="57"/>
    </row>
    <row r="30" spans="2:17" s="23" customFormat="1" ht="19.5" x14ac:dyDescent="0.3">
      <c r="B30" s="104"/>
      <c r="C30" s="68"/>
      <c r="D30" s="71"/>
      <c r="E30" s="62"/>
      <c r="F30" s="83"/>
      <c r="G30" s="83"/>
      <c r="H30" s="83"/>
      <c r="I30" s="93"/>
      <c r="J30" s="83"/>
      <c r="K30" s="83"/>
      <c r="L30" s="83"/>
      <c r="M30" s="106"/>
      <c r="N30" s="57"/>
    </row>
    <row r="31" spans="2:17" s="23" customFormat="1" ht="19.5" x14ac:dyDescent="0.3">
      <c r="B31" s="104"/>
      <c r="C31" s="68"/>
      <c r="D31" s="71"/>
      <c r="E31" s="62"/>
      <c r="F31" s="83"/>
      <c r="G31" s="83"/>
      <c r="H31" s="83"/>
      <c r="I31" s="93"/>
      <c r="J31" s="83"/>
      <c r="K31" s="83"/>
      <c r="L31" s="83"/>
      <c r="M31" s="106"/>
      <c r="N31" s="57"/>
    </row>
    <row r="32" spans="2:17" s="23" customFormat="1" ht="19.5" x14ac:dyDescent="0.3">
      <c r="B32" s="104"/>
      <c r="C32" s="68"/>
      <c r="D32" s="71"/>
      <c r="E32" s="62"/>
      <c r="F32" s="83"/>
      <c r="G32" s="83"/>
      <c r="H32" s="83"/>
      <c r="I32" s="93"/>
      <c r="J32" s="83"/>
      <c r="K32" s="83"/>
      <c r="L32" s="83"/>
      <c r="M32" s="106"/>
      <c r="N32" s="57"/>
    </row>
    <row r="33" spans="2:22" s="23" customFormat="1" ht="19.5" x14ac:dyDescent="0.3">
      <c r="B33" s="104"/>
      <c r="C33" s="68"/>
      <c r="D33" s="69"/>
      <c r="E33" s="62"/>
      <c r="F33" s="83"/>
      <c r="G33" s="83"/>
      <c r="H33" s="83"/>
      <c r="I33" s="83"/>
      <c r="J33" s="83"/>
      <c r="K33" s="83"/>
      <c r="L33" s="83"/>
      <c r="M33" s="106"/>
      <c r="N33" s="57"/>
    </row>
    <row r="34" spans="2:22" s="23" customFormat="1" ht="19.5" x14ac:dyDescent="0.3">
      <c r="B34" s="104"/>
      <c r="C34" s="54" t="s">
        <v>65</v>
      </c>
      <c r="D34" s="69"/>
      <c r="E34" s="62"/>
      <c r="F34" s="82">
        <f>SUM(F36:F44)</f>
        <v>5049</v>
      </c>
      <c r="G34" s="82">
        <f>SUM(G36:G44)</f>
        <v>-30</v>
      </c>
      <c r="H34" s="82">
        <f>F34+G34</f>
        <v>5019</v>
      </c>
      <c r="I34" s="82">
        <f>SUM(I36:I44)</f>
        <v>1536.0000000000002</v>
      </c>
      <c r="J34" s="82">
        <f>SUM(J36:J44)</f>
        <v>1439.2000000000003</v>
      </c>
      <c r="K34" s="82">
        <f>SUM(K36:K44)</f>
        <v>1439.2000000000003</v>
      </c>
      <c r="L34" s="82">
        <f>SUM(L36:L44)</f>
        <v>3579.8</v>
      </c>
      <c r="M34" s="106"/>
      <c r="N34" s="57"/>
    </row>
    <row r="35" spans="2:22" s="23" customFormat="1" ht="19.5" x14ac:dyDescent="0.3">
      <c r="B35" s="104"/>
      <c r="C35" s="68"/>
      <c r="D35" s="69"/>
      <c r="E35" s="62"/>
      <c r="F35" s="83"/>
      <c r="G35" s="83"/>
      <c r="H35" s="83"/>
      <c r="I35" s="83"/>
      <c r="J35" s="83"/>
      <c r="K35" s="83"/>
      <c r="L35" s="83"/>
      <c r="M35" s="106"/>
      <c r="N35" s="57"/>
    </row>
    <row r="36" spans="2:22" s="23" customFormat="1" ht="37.5" x14ac:dyDescent="0.3">
      <c r="B36" s="104"/>
      <c r="C36" s="68"/>
      <c r="D36" s="72" t="s">
        <v>64</v>
      </c>
      <c r="E36" s="59"/>
      <c r="F36" s="83">
        <v>2088</v>
      </c>
      <c r="G36" s="81">
        <v>-64</v>
      </c>
      <c r="H36" s="83">
        <f>F36+G36</f>
        <v>2024</v>
      </c>
      <c r="I36" s="93">
        <v>996.5</v>
      </c>
      <c r="J36" s="83">
        <v>984.9</v>
      </c>
      <c r="K36" s="83">
        <v>984.9</v>
      </c>
      <c r="L36" s="83">
        <f t="shared" ref="L36:L44" si="2">H36-J36</f>
        <v>1039.0999999999999</v>
      </c>
      <c r="M36" s="106"/>
      <c r="N36" s="57"/>
    </row>
    <row r="37" spans="2:22" s="23" customFormat="1" ht="19.5" x14ac:dyDescent="0.3">
      <c r="B37" s="104"/>
      <c r="C37" s="68"/>
      <c r="D37" s="72" t="s">
        <v>63</v>
      </c>
      <c r="E37" s="62"/>
      <c r="F37" s="83">
        <v>260</v>
      </c>
      <c r="G37" s="83">
        <v>0</v>
      </c>
      <c r="H37" s="83">
        <f t="shared" ref="H37:H43" si="3">F37+G37</f>
        <v>260</v>
      </c>
      <c r="I37" s="93">
        <v>53.9</v>
      </c>
      <c r="J37" s="83">
        <v>42.3</v>
      </c>
      <c r="K37" s="83">
        <v>42.3</v>
      </c>
      <c r="L37" s="83">
        <f t="shared" si="2"/>
        <v>217.7</v>
      </c>
      <c r="M37" s="106"/>
      <c r="N37" s="57"/>
    </row>
    <row r="38" spans="2:22" s="23" customFormat="1" ht="37.5" x14ac:dyDescent="0.3">
      <c r="B38" s="104"/>
      <c r="C38" s="68"/>
      <c r="D38" s="72" t="s">
        <v>62</v>
      </c>
      <c r="E38" s="62"/>
      <c r="F38" s="83">
        <v>2</v>
      </c>
      <c r="G38" s="83">
        <v>0</v>
      </c>
      <c r="H38" s="83">
        <f t="shared" si="3"/>
        <v>2</v>
      </c>
      <c r="I38" s="83">
        <v>0</v>
      </c>
      <c r="J38" s="83">
        <v>0</v>
      </c>
      <c r="K38" s="83">
        <v>0</v>
      </c>
      <c r="L38" s="83">
        <f t="shared" si="2"/>
        <v>2</v>
      </c>
      <c r="M38" s="106"/>
      <c r="N38" s="57"/>
    </row>
    <row r="39" spans="2:22" s="23" customFormat="1" ht="37.5" x14ac:dyDescent="0.3">
      <c r="B39" s="104"/>
      <c r="C39" s="68"/>
      <c r="D39" s="72" t="s">
        <v>61</v>
      </c>
      <c r="E39" s="62"/>
      <c r="F39" s="83">
        <v>553</v>
      </c>
      <c r="G39" s="83">
        <v>0</v>
      </c>
      <c r="H39" s="83">
        <f t="shared" si="3"/>
        <v>553</v>
      </c>
      <c r="I39" s="93">
        <v>25.5</v>
      </c>
      <c r="J39" s="83">
        <v>25.5</v>
      </c>
      <c r="K39" s="83">
        <v>25.5</v>
      </c>
      <c r="L39" s="83">
        <f t="shared" si="2"/>
        <v>527.5</v>
      </c>
      <c r="M39" s="106"/>
      <c r="N39" s="57"/>
    </row>
    <row r="40" spans="2:22" s="23" customFormat="1" ht="19.5" x14ac:dyDescent="0.3">
      <c r="B40" s="104"/>
      <c r="C40" s="68"/>
      <c r="D40" s="72" t="s">
        <v>60</v>
      </c>
      <c r="E40" s="62"/>
      <c r="F40" s="83">
        <v>283</v>
      </c>
      <c r="G40" s="83">
        <v>0</v>
      </c>
      <c r="H40" s="83">
        <f t="shared" si="3"/>
        <v>283</v>
      </c>
      <c r="I40" s="93">
        <v>5</v>
      </c>
      <c r="J40" s="83">
        <v>5</v>
      </c>
      <c r="K40" s="83">
        <v>5</v>
      </c>
      <c r="L40" s="83">
        <f t="shared" si="2"/>
        <v>278</v>
      </c>
      <c r="M40" s="106"/>
      <c r="N40" s="57"/>
    </row>
    <row r="41" spans="2:22" s="23" customFormat="1" ht="19.5" x14ac:dyDescent="0.3">
      <c r="B41" s="104"/>
      <c r="C41" s="68"/>
      <c r="D41" s="72" t="s">
        <v>59</v>
      </c>
      <c r="E41" s="59"/>
      <c r="F41" s="83">
        <v>444</v>
      </c>
      <c r="G41" s="81">
        <v>0</v>
      </c>
      <c r="H41" s="83">
        <f t="shared" si="3"/>
        <v>444</v>
      </c>
      <c r="I41" s="93">
        <v>306.5</v>
      </c>
      <c r="J41" s="83">
        <v>266.60000000000002</v>
      </c>
      <c r="K41" s="83">
        <v>266.60000000000002</v>
      </c>
      <c r="L41" s="83">
        <f t="shared" si="2"/>
        <v>177.39999999999998</v>
      </c>
      <c r="M41" s="106"/>
      <c r="N41" s="57"/>
    </row>
    <row r="42" spans="2:22" s="23" customFormat="1" ht="37.5" x14ac:dyDescent="0.3">
      <c r="B42" s="104"/>
      <c r="C42" s="68"/>
      <c r="D42" s="72" t="s">
        <v>58</v>
      </c>
      <c r="E42" s="62"/>
      <c r="F42" s="83">
        <v>924</v>
      </c>
      <c r="G42" s="83">
        <v>0</v>
      </c>
      <c r="H42" s="83">
        <f t="shared" si="3"/>
        <v>924</v>
      </c>
      <c r="I42" s="93">
        <v>0.7</v>
      </c>
      <c r="J42" s="83">
        <v>0.7</v>
      </c>
      <c r="K42" s="83">
        <v>0.7</v>
      </c>
      <c r="L42" s="83">
        <f t="shared" si="2"/>
        <v>923.3</v>
      </c>
      <c r="M42" s="106"/>
      <c r="N42" s="57"/>
    </row>
    <row r="43" spans="2:22" s="23" customFormat="1" ht="19.5" x14ac:dyDescent="0.3">
      <c r="B43" s="104"/>
      <c r="C43" s="68"/>
      <c r="D43" s="72" t="s">
        <v>57</v>
      </c>
      <c r="E43" s="62"/>
      <c r="F43" s="83">
        <v>0</v>
      </c>
      <c r="G43" s="83">
        <v>0</v>
      </c>
      <c r="H43" s="83">
        <f t="shared" si="3"/>
        <v>0</v>
      </c>
      <c r="I43" s="83">
        <v>0</v>
      </c>
      <c r="J43" s="83">
        <v>0</v>
      </c>
      <c r="K43" s="83">
        <v>0</v>
      </c>
      <c r="L43" s="83">
        <f t="shared" si="2"/>
        <v>0</v>
      </c>
      <c r="M43" s="106"/>
      <c r="N43" s="57"/>
    </row>
    <row r="44" spans="2:22" s="23" customFormat="1" ht="19.5" x14ac:dyDescent="0.3">
      <c r="B44" s="104"/>
      <c r="C44" s="68"/>
      <c r="D44" s="72" t="s">
        <v>56</v>
      </c>
      <c r="E44" s="59"/>
      <c r="F44" s="83">
        <v>495</v>
      </c>
      <c r="G44" s="81">
        <v>34</v>
      </c>
      <c r="H44" s="83">
        <f>F44+G44</f>
        <v>529</v>
      </c>
      <c r="I44" s="93">
        <v>147.9</v>
      </c>
      <c r="J44" s="83">
        <v>114.2</v>
      </c>
      <c r="K44" s="83">
        <v>114.2</v>
      </c>
      <c r="L44" s="83">
        <f t="shared" si="2"/>
        <v>414.8</v>
      </c>
      <c r="M44" s="106"/>
      <c r="N44" s="57"/>
      <c r="R44" s="130"/>
      <c r="S44" s="130"/>
      <c r="T44" s="130"/>
      <c r="U44" s="130"/>
      <c r="V44" s="130"/>
    </row>
    <row r="45" spans="2:22" s="23" customFormat="1" ht="19.5" x14ac:dyDescent="0.3">
      <c r="B45" s="104"/>
      <c r="C45" s="68"/>
      <c r="D45" s="72"/>
      <c r="E45" s="59"/>
      <c r="F45" s="83"/>
      <c r="G45" s="81"/>
      <c r="H45" s="83"/>
      <c r="I45" s="93"/>
      <c r="J45" s="83"/>
      <c r="K45" s="83"/>
      <c r="L45" s="83"/>
      <c r="M45" s="106"/>
      <c r="N45" s="57"/>
      <c r="R45" s="130"/>
      <c r="S45" s="130"/>
      <c r="T45" s="130"/>
      <c r="U45" s="130"/>
      <c r="V45" s="130"/>
    </row>
    <row r="46" spans="2:22" s="23" customFormat="1" ht="19.5" x14ac:dyDescent="0.3">
      <c r="B46" s="104"/>
      <c r="C46" s="68"/>
      <c r="D46" s="72"/>
      <c r="E46" s="59"/>
      <c r="F46" s="83"/>
      <c r="G46" s="81"/>
      <c r="H46" s="83"/>
      <c r="I46" s="93"/>
      <c r="J46" s="83"/>
      <c r="K46" s="83"/>
      <c r="L46" s="83"/>
      <c r="M46" s="106"/>
      <c r="N46" s="57"/>
      <c r="R46" s="130"/>
      <c r="S46" s="130"/>
      <c r="T46" s="130"/>
      <c r="U46" s="130"/>
      <c r="V46" s="130"/>
    </row>
    <row r="47" spans="2:22" s="23" customFormat="1" ht="19.5" x14ac:dyDescent="0.3">
      <c r="B47" s="104"/>
      <c r="C47" s="68"/>
      <c r="D47" s="72"/>
      <c r="E47" s="59"/>
      <c r="F47" s="83"/>
      <c r="G47" s="81"/>
      <c r="H47" s="83"/>
      <c r="I47" s="93"/>
      <c r="J47" s="83"/>
      <c r="K47" s="83"/>
      <c r="L47" s="83"/>
      <c r="M47" s="106"/>
      <c r="N47" s="57"/>
      <c r="R47" s="130"/>
      <c r="S47" s="130"/>
      <c r="T47" s="130"/>
      <c r="U47" s="130"/>
      <c r="V47" s="130"/>
    </row>
    <row r="48" spans="2:22" s="23" customFormat="1" ht="19.5" x14ac:dyDescent="0.3">
      <c r="B48" s="104"/>
      <c r="C48" s="68"/>
      <c r="D48" s="73"/>
      <c r="E48" s="62"/>
      <c r="F48" s="83"/>
      <c r="G48" s="83"/>
      <c r="H48" s="83"/>
      <c r="I48" s="83"/>
      <c r="J48" s="83"/>
      <c r="K48" s="83"/>
      <c r="L48" s="83"/>
      <c r="M48" s="106"/>
      <c r="N48" s="57"/>
      <c r="R48" s="130"/>
      <c r="S48" s="130"/>
      <c r="T48" s="130"/>
      <c r="U48" s="130"/>
      <c r="V48" s="130"/>
    </row>
    <row r="49" spans="2:22" s="23" customFormat="1" ht="19.5" x14ac:dyDescent="0.3">
      <c r="B49" s="104"/>
      <c r="C49" s="54" t="s">
        <v>55</v>
      </c>
      <c r="D49" s="73"/>
      <c r="E49" s="62"/>
      <c r="F49" s="82">
        <f>SUM(F51:F59)</f>
        <v>23902.5</v>
      </c>
      <c r="G49" s="82">
        <f>SUM(G51:G59)</f>
        <v>670</v>
      </c>
      <c r="H49" s="82">
        <f>F49+G49</f>
        <v>24572.5</v>
      </c>
      <c r="I49" s="82">
        <f>SUM(I51:I59)</f>
        <v>10417.899999999998</v>
      </c>
      <c r="J49" s="82">
        <f>SUM(J51:J59)</f>
        <v>8166.7999999999993</v>
      </c>
      <c r="K49" s="82">
        <f>SUM(K51:K59)</f>
        <v>8166.7999999999993</v>
      </c>
      <c r="L49" s="82">
        <f>SUM(L51:L59)</f>
        <v>16405.700000000004</v>
      </c>
      <c r="M49" s="106"/>
      <c r="N49" s="57"/>
      <c r="R49" s="130"/>
      <c r="S49" s="130"/>
      <c r="T49" s="130"/>
      <c r="U49" s="130"/>
      <c r="V49" s="130"/>
    </row>
    <row r="50" spans="2:22" s="23" customFormat="1" ht="19.5" x14ac:dyDescent="0.3">
      <c r="B50" s="104"/>
      <c r="C50" s="68"/>
      <c r="D50" s="73"/>
      <c r="E50" s="62"/>
      <c r="F50" s="83"/>
      <c r="G50" s="83"/>
      <c r="H50" s="83"/>
      <c r="I50" s="83"/>
      <c r="J50" s="83"/>
      <c r="K50" s="83"/>
      <c r="L50" s="83"/>
      <c r="M50" s="106"/>
      <c r="N50" s="57"/>
      <c r="R50" s="130"/>
      <c r="S50" s="130"/>
      <c r="T50" s="130"/>
      <c r="U50" s="130"/>
      <c r="V50" s="130"/>
    </row>
    <row r="51" spans="2:22" s="23" customFormat="1" ht="19.5" x14ac:dyDescent="0.3">
      <c r="B51" s="104"/>
      <c r="C51" s="68"/>
      <c r="D51" s="72" t="s">
        <v>54</v>
      </c>
      <c r="E51" s="62"/>
      <c r="F51" s="83">
        <v>2831.3</v>
      </c>
      <c r="G51" s="83">
        <v>0</v>
      </c>
      <c r="H51" s="83">
        <f>F51+G51</f>
        <v>2831.3</v>
      </c>
      <c r="I51" s="93">
        <v>1477.9</v>
      </c>
      <c r="J51" s="83">
        <v>1477.9</v>
      </c>
      <c r="K51" s="83">
        <v>1477.9</v>
      </c>
      <c r="L51" s="83">
        <f t="shared" ref="L51:L59" si="4">H51-J51</f>
        <v>1353.4</v>
      </c>
      <c r="M51" s="106"/>
      <c r="N51" s="57"/>
    </row>
    <row r="52" spans="2:22" s="23" customFormat="1" ht="19.5" x14ac:dyDescent="0.3">
      <c r="B52" s="104"/>
      <c r="C52" s="68"/>
      <c r="D52" s="72" t="s">
        <v>53</v>
      </c>
      <c r="E52" s="62"/>
      <c r="F52" s="83">
        <v>350</v>
      </c>
      <c r="G52" s="83">
        <v>-50</v>
      </c>
      <c r="H52" s="83">
        <f t="shared" ref="H52:H58" si="5">F52+G52</f>
        <v>300</v>
      </c>
      <c r="I52" s="93">
        <v>104.6</v>
      </c>
      <c r="J52" s="83">
        <v>93</v>
      </c>
      <c r="K52" s="83">
        <v>93</v>
      </c>
      <c r="L52" s="83">
        <f t="shared" si="4"/>
        <v>207</v>
      </c>
      <c r="M52" s="106"/>
      <c r="N52" s="57"/>
    </row>
    <row r="53" spans="2:22" s="23" customFormat="1" ht="37.5" x14ac:dyDescent="0.2">
      <c r="B53" s="104"/>
      <c r="C53" s="68"/>
      <c r="D53" s="72" t="s">
        <v>52</v>
      </c>
      <c r="E53" s="59"/>
      <c r="F53" s="83">
        <v>10663.2</v>
      </c>
      <c r="G53" s="81">
        <v>207.4</v>
      </c>
      <c r="H53" s="83">
        <f t="shared" si="5"/>
        <v>10870.6</v>
      </c>
      <c r="I53" s="93">
        <v>4765.8999999999996</v>
      </c>
      <c r="J53" s="83">
        <v>3222.5</v>
      </c>
      <c r="K53" s="83">
        <v>3222.5</v>
      </c>
      <c r="L53" s="83">
        <f t="shared" si="4"/>
        <v>7648.1</v>
      </c>
      <c r="M53" s="106"/>
      <c r="N53" s="63"/>
      <c r="O53" s="42"/>
      <c r="P53" s="133"/>
      <c r="Q53" s="133"/>
      <c r="R53" s="133"/>
      <c r="S53" s="133"/>
      <c r="T53" s="133"/>
      <c r="U53" s="133"/>
    </row>
    <row r="54" spans="2:22" s="23" customFormat="1" ht="19.5" x14ac:dyDescent="0.3">
      <c r="B54" s="104"/>
      <c r="C54" s="68"/>
      <c r="D54" s="72" t="s">
        <v>51</v>
      </c>
      <c r="E54" s="62"/>
      <c r="F54" s="83">
        <v>1137</v>
      </c>
      <c r="G54" s="81">
        <v>0</v>
      </c>
      <c r="H54" s="83">
        <f t="shared" si="5"/>
        <v>1137</v>
      </c>
      <c r="I54" s="93">
        <v>461.9</v>
      </c>
      <c r="J54" s="83">
        <v>440.9</v>
      </c>
      <c r="K54" s="83">
        <v>440.9</v>
      </c>
      <c r="L54" s="83">
        <f t="shared" si="4"/>
        <v>696.1</v>
      </c>
      <c r="M54" s="106"/>
      <c r="N54" s="57"/>
      <c r="P54" s="133"/>
      <c r="Q54" s="133"/>
      <c r="R54" s="133"/>
      <c r="S54" s="133"/>
      <c r="T54" s="133"/>
      <c r="U54" s="133"/>
    </row>
    <row r="55" spans="2:22" s="23" customFormat="1" ht="37.5" x14ac:dyDescent="0.3">
      <c r="B55" s="104"/>
      <c r="C55" s="68"/>
      <c r="D55" s="72" t="s">
        <v>50</v>
      </c>
      <c r="E55" s="59"/>
      <c r="F55" s="83">
        <v>3310</v>
      </c>
      <c r="G55" s="81">
        <v>0</v>
      </c>
      <c r="H55" s="83">
        <f>F55+G55</f>
        <v>3310</v>
      </c>
      <c r="I55" s="93">
        <v>1570.9</v>
      </c>
      <c r="J55" s="83">
        <v>1036.7</v>
      </c>
      <c r="K55" s="83">
        <v>1036.7</v>
      </c>
      <c r="L55" s="83">
        <f t="shared" si="4"/>
        <v>2273.3000000000002</v>
      </c>
      <c r="M55" s="106"/>
      <c r="N55" s="57"/>
      <c r="P55" s="133"/>
      <c r="Q55" s="133"/>
      <c r="R55" s="133"/>
      <c r="S55" s="133"/>
      <c r="T55" s="133"/>
      <c r="U55" s="133"/>
    </row>
    <row r="56" spans="2:22" s="23" customFormat="1" ht="19.5" x14ac:dyDescent="0.3">
      <c r="B56" s="104"/>
      <c r="C56" s="68"/>
      <c r="D56" s="72" t="s">
        <v>49</v>
      </c>
      <c r="E56" s="62"/>
      <c r="F56" s="83">
        <v>200</v>
      </c>
      <c r="G56" s="81">
        <v>0</v>
      </c>
      <c r="H56" s="83">
        <f t="shared" si="5"/>
        <v>200</v>
      </c>
      <c r="I56" s="83">
        <v>0</v>
      </c>
      <c r="J56" s="83">
        <v>0</v>
      </c>
      <c r="K56" s="83">
        <v>0</v>
      </c>
      <c r="L56" s="83">
        <f t="shared" si="4"/>
        <v>200</v>
      </c>
      <c r="M56" s="106"/>
      <c r="N56" s="57"/>
    </row>
    <row r="57" spans="2:22" s="23" customFormat="1" ht="19.5" x14ac:dyDescent="0.3">
      <c r="B57" s="104"/>
      <c r="C57" s="68"/>
      <c r="D57" s="72" t="s">
        <v>48</v>
      </c>
      <c r="E57" s="62"/>
      <c r="F57" s="83">
        <v>120</v>
      </c>
      <c r="G57" s="81">
        <v>0</v>
      </c>
      <c r="H57" s="83">
        <f t="shared" si="5"/>
        <v>120</v>
      </c>
      <c r="I57" s="93">
        <v>19.8</v>
      </c>
      <c r="J57" s="83">
        <v>19.8</v>
      </c>
      <c r="K57" s="83">
        <v>19.8</v>
      </c>
      <c r="L57" s="83">
        <f t="shared" si="4"/>
        <v>100.2</v>
      </c>
      <c r="M57" s="106"/>
      <c r="N57" s="57"/>
    </row>
    <row r="58" spans="2:22" s="23" customFormat="1" ht="19.5" x14ac:dyDescent="0.3">
      <c r="B58" s="104"/>
      <c r="C58" s="68"/>
      <c r="D58" s="72" t="s">
        <v>47</v>
      </c>
      <c r="E58" s="62"/>
      <c r="F58" s="83">
        <v>100</v>
      </c>
      <c r="G58" s="81">
        <v>-27.5</v>
      </c>
      <c r="H58" s="83">
        <f t="shared" si="5"/>
        <v>72.5</v>
      </c>
      <c r="I58" s="83">
        <v>0</v>
      </c>
      <c r="J58" s="83">
        <v>0</v>
      </c>
      <c r="K58" s="83">
        <v>0</v>
      </c>
      <c r="L58" s="83">
        <f t="shared" si="4"/>
        <v>72.5</v>
      </c>
      <c r="M58" s="106"/>
      <c r="N58" s="57"/>
    </row>
    <row r="59" spans="2:22" s="23" customFormat="1" ht="19.5" x14ac:dyDescent="0.3">
      <c r="B59" s="104"/>
      <c r="C59" s="68"/>
      <c r="D59" s="72" t="s">
        <v>46</v>
      </c>
      <c r="E59" s="59"/>
      <c r="F59" s="83">
        <v>5191</v>
      </c>
      <c r="G59" s="81">
        <v>540.1</v>
      </c>
      <c r="H59" s="83">
        <f>F59+G59</f>
        <v>5731.1</v>
      </c>
      <c r="I59" s="93">
        <v>2016.9</v>
      </c>
      <c r="J59" s="83">
        <v>1876</v>
      </c>
      <c r="K59" s="83">
        <v>1876</v>
      </c>
      <c r="L59" s="83">
        <f t="shared" si="4"/>
        <v>3855.1000000000004</v>
      </c>
      <c r="M59" s="106"/>
      <c r="N59" s="57"/>
    </row>
    <row r="60" spans="2:22" s="23" customFormat="1" ht="19.5" x14ac:dyDescent="0.3">
      <c r="B60" s="104"/>
      <c r="C60" s="68"/>
      <c r="D60" s="72"/>
      <c r="E60" s="59"/>
      <c r="F60" s="83"/>
      <c r="G60" s="81"/>
      <c r="H60" s="83"/>
      <c r="I60" s="93"/>
      <c r="J60" s="83"/>
      <c r="K60" s="83"/>
      <c r="L60" s="83"/>
      <c r="M60" s="106"/>
      <c r="N60" s="57"/>
    </row>
    <row r="61" spans="2:22" s="23" customFormat="1" ht="19.5" x14ac:dyDescent="0.3">
      <c r="B61" s="104"/>
      <c r="C61" s="68"/>
      <c r="D61" s="72"/>
      <c r="E61" s="59"/>
      <c r="F61" s="83"/>
      <c r="G61" s="81"/>
      <c r="H61" s="83"/>
      <c r="I61" s="93"/>
      <c r="J61" s="83"/>
      <c r="K61" s="83"/>
      <c r="L61" s="83"/>
      <c r="M61" s="106"/>
      <c r="N61" s="57"/>
    </row>
    <row r="62" spans="2:22" s="23" customFormat="1" ht="19.5" x14ac:dyDescent="0.3">
      <c r="B62" s="104"/>
      <c r="C62" s="68"/>
      <c r="D62" s="72"/>
      <c r="E62" s="59"/>
      <c r="F62" s="83"/>
      <c r="G62" s="81"/>
      <c r="H62" s="83"/>
      <c r="I62" s="93"/>
      <c r="J62" s="83"/>
      <c r="K62" s="83"/>
      <c r="L62" s="83"/>
      <c r="M62" s="106"/>
      <c r="N62" s="57"/>
    </row>
    <row r="63" spans="2:22" s="23" customFormat="1" ht="19.5" x14ac:dyDescent="0.3">
      <c r="B63" s="104"/>
      <c r="C63" s="68"/>
      <c r="D63" s="73"/>
      <c r="E63" s="62"/>
      <c r="F63" s="83"/>
      <c r="G63" s="83"/>
      <c r="H63" s="83"/>
      <c r="I63" s="83"/>
      <c r="J63" s="83"/>
      <c r="K63" s="83"/>
      <c r="L63" s="83"/>
      <c r="M63" s="106"/>
      <c r="N63" s="57"/>
    </row>
    <row r="64" spans="2:22" s="23" customFormat="1" ht="19.5" x14ac:dyDescent="0.3">
      <c r="B64" s="104"/>
      <c r="C64" s="129" t="s">
        <v>45</v>
      </c>
      <c r="D64" s="129"/>
      <c r="E64" s="62"/>
      <c r="F64" s="82">
        <f>SUM(F67:F75)</f>
        <v>1121092.8999999999</v>
      </c>
      <c r="G64" s="82">
        <f>SUM(G67:G75)</f>
        <v>672193.1</v>
      </c>
      <c r="H64" s="82">
        <f>F64+G64</f>
        <v>1793286</v>
      </c>
      <c r="I64" s="82">
        <f>SUM(I67:I75)</f>
        <v>1538259.6</v>
      </c>
      <c r="J64" s="82">
        <f>SUM(J67:J75)</f>
        <v>1537308.3</v>
      </c>
      <c r="K64" s="82">
        <f>SUM(K67:K75)</f>
        <v>1537308.3</v>
      </c>
      <c r="L64" s="82">
        <f t="shared" ref="L64" si="6">SUM(L67:L75)</f>
        <v>255977.69999999995</v>
      </c>
      <c r="M64" s="108"/>
      <c r="N64" s="57"/>
    </row>
    <row r="65" spans="2:41" s="23" customFormat="1" ht="19.5" x14ac:dyDescent="0.3">
      <c r="B65" s="104"/>
      <c r="C65" s="129"/>
      <c r="D65" s="129"/>
      <c r="E65" s="62"/>
      <c r="F65" s="83"/>
      <c r="G65" s="83"/>
      <c r="H65" s="83"/>
      <c r="I65" s="83"/>
      <c r="J65" s="83"/>
      <c r="K65" s="83"/>
      <c r="L65" s="83"/>
      <c r="M65" s="106"/>
      <c r="N65" s="57"/>
    </row>
    <row r="66" spans="2:41" s="23" customFormat="1" ht="19.5" x14ac:dyDescent="0.3">
      <c r="B66" s="104"/>
      <c r="C66" s="116"/>
      <c r="D66" s="116"/>
      <c r="E66" s="62"/>
      <c r="F66" s="83"/>
      <c r="G66" s="83"/>
      <c r="H66" s="83"/>
      <c r="I66" s="83"/>
      <c r="J66" s="83"/>
      <c r="K66" s="83"/>
      <c r="L66" s="83"/>
      <c r="M66" s="106"/>
      <c r="N66" s="57"/>
    </row>
    <row r="67" spans="2:41" s="23" customFormat="1" ht="37.5" x14ac:dyDescent="0.3">
      <c r="B67" s="104"/>
      <c r="C67" s="68"/>
      <c r="D67" s="72" t="s">
        <v>44</v>
      </c>
      <c r="E67" s="62"/>
      <c r="F67" s="83">
        <v>0</v>
      </c>
      <c r="G67" s="83">
        <v>0</v>
      </c>
      <c r="H67" s="83">
        <f t="shared" ref="H67:H75" si="7">F67+G67</f>
        <v>0</v>
      </c>
      <c r="I67" s="83">
        <v>0</v>
      </c>
      <c r="J67" s="83">
        <v>0</v>
      </c>
      <c r="K67" s="83">
        <v>0</v>
      </c>
      <c r="L67" s="83">
        <f>H67-J67</f>
        <v>0</v>
      </c>
      <c r="M67" s="106"/>
      <c r="N67" s="57"/>
    </row>
    <row r="68" spans="2:41" s="23" customFormat="1" ht="19.5" x14ac:dyDescent="0.3">
      <c r="B68" s="104"/>
      <c r="C68" s="68"/>
      <c r="D68" s="72" t="s">
        <v>43</v>
      </c>
      <c r="E68" s="62"/>
      <c r="F68" s="83">
        <v>0</v>
      </c>
      <c r="G68" s="83">
        <v>0</v>
      </c>
      <c r="H68" s="83">
        <f t="shared" si="7"/>
        <v>0</v>
      </c>
      <c r="I68" s="83">
        <v>0</v>
      </c>
      <c r="J68" s="83">
        <v>0</v>
      </c>
      <c r="K68" s="83">
        <v>0</v>
      </c>
      <c r="L68" s="83">
        <f t="shared" ref="L68:L75" si="8">H68-J68</f>
        <v>0</v>
      </c>
      <c r="M68" s="106"/>
      <c r="N68" s="57"/>
    </row>
    <row r="69" spans="2:41" s="24" customFormat="1" ht="19.5" x14ac:dyDescent="0.25">
      <c r="B69" s="104"/>
      <c r="C69" s="68"/>
      <c r="D69" s="72" t="s">
        <v>42</v>
      </c>
      <c r="E69" s="62"/>
      <c r="F69" s="83">
        <v>0</v>
      </c>
      <c r="G69" s="83">
        <v>0</v>
      </c>
      <c r="H69" s="83">
        <f t="shared" si="7"/>
        <v>0</v>
      </c>
      <c r="I69" s="83">
        <v>0</v>
      </c>
      <c r="J69" s="83">
        <v>0</v>
      </c>
      <c r="K69" s="83">
        <v>0</v>
      </c>
      <c r="L69" s="83">
        <f t="shared" si="8"/>
        <v>0</v>
      </c>
      <c r="M69" s="106"/>
      <c r="N69" s="64"/>
    </row>
    <row r="70" spans="2:41" s="23" customFormat="1" ht="19.5" x14ac:dyDescent="0.3">
      <c r="B70" s="104"/>
      <c r="C70" s="68"/>
      <c r="D70" s="72" t="s">
        <v>41</v>
      </c>
      <c r="E70" s="62"/>
      <c r="F70" s="83">
        <v>0</v>
      </c>
      <c r="G70" s="83">
        <v>0</v>
      </c>
      <c r="H70" s="83">
        <f t="shared" si="7"/>
        <v>0</v>
      </c>
      <c r="I70" s="83">
        <v>0</v>
      </c>
      <c r="J70" s="83">
        <v>0</v>
      </c>
      <c r="K70" s="83">
        <v>0</v>
      </c>
      <c r="L70" s="83">
        <f t="shared" si="8"/>
        <v>0</v>
      </c>
      <c r="M70" s="106"/>
      <c r="N70" s="57"/>
    </row>
    <row r="71" spans="2:41" s="23" customFormat="1" ht="19.5" x14ac:dyDescent="0.3">
      <c r="B71" s="104"/>
      <c r="C71" s="68"/>
      <c r="D71" s="72" t="s">
        <v>40</v>
      </c>
      <c r="E71" s="59"/>
      <c r="F71" s="83">
        <v>1121092.8999999999</v>
      </c>
      <c r="G71" s="81">
        <v>672193.1</v>
      </c>
      <c r="H71" s="83">
        <f>F71+G71</f>
        <v>1793286</v>
      </c>
      <c r="I71" s="93">
        <v>1538259.6</v>
      </c>
      <c r="J71" s="83">
        <v>1537308.3</v>
      </c>
      <c r="K71" s="83">
        <v>1537308.3</v>
      </c>
      <c r="L71" s="83">
        <f t="shared" si="8"/>
        <v>255977.69999999995</v>
      </c>
      <c r="M71" s="106"/>
      <c r="N71" s="57"/>
    </row>
    <row r="72" spans="2:41" s="23" customFormat="1" ht="37.5" x14ac:dyDescent="0.3">
      <c r="B72" s="104"/>
      <c r="C72" s="68"/>
      <c r="D72" s="72" t="s">
        <v>39</v>
      </c>
      <c r="E72" s="62"/>
      <c r="F72" s="83">
        <v>0</v>
      </c>
      <c r="G72" s="83">
        <v>0</v>
      </c>
      <c r="H72" s="83">
        <f>F72+G72</f>
        <v>0</v>
      </c>
      <c r="I72" s="83">
        <v>0</v>
      </c>
      <c r="J72" s="83">
        <v>0</v>
      </c>
      <c r="K72" s="83">
        <v>0</v>
      </c>
      <c r="L72" s="83">
        <f t="shared" si="8"/>
        <v>0</v>
      </c>
      <c r="M72" s="106"/>
      <c r="N72" s="57"/>
      <c r="Q72" s="91"/>
    </row>
    <row r="73" spans="2:41" s="3" customFormat="1" ht="19.5" x14ac:dyDescent="0.3">
      <c r="B73" s="104"/>
      <c r="C73" s="68"/>
      <c r="D73" s="72" t="s">
        <v>38</v>
      </c>
      <c r="E73" s="62"/>
      <c r="F73" s="83">
        <v>0</v>
      </c>
      <c r="G73" s="83">
        <v>0</v>
      </c>
      <c r="H73" s="83">
        <f t="shared" si="7"/>
        <v>0</v>
      </c>
      <c r="I73" s="83">
        <v>0</v>
      </c>
      <c r="J73" s="83">
        <v>0</v>
      </c>
      <c r="K73" s="83">
        <v>0</v>
      </c>
      <c r="L73" s="83">
        <f t="shared" si="8"/>
        <v>0</v>
      </c>
      <c r="M73" s="106"/>
      <c r="N73" s="57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</row>
    <row r="74" spans="2:41" s="3" customFormat="1" ht="19.5" x14ac:dyDescent="0.3">
      <c r="B74" s="104"/>
      <c r="C74" s="68"/>
      <c r="D74" s="72" t="s">
        <v>37</v>
      </c>
      <c r="E74" s="62"/>
      <c r="F74" s="83">
        <v>0</v>
      </c>
      <c r="G74" s="83">
        <v>0</v>
      </c>
      <c r="H74" s="83">
        <f t="shared" si="7"/>
        <v>0</v>
      </c>
      <c r="I74" s="83">
        <v>0</v>
      </c>
      <c r="J74" s="83">
        <v>0</v>
      </c>
      <c r="K74" s="83">
        <v>0</v>
      </c>
      <c r="L74" s="83">
        <f t="shared" si="8"/>
        <v>0</v>
      </c>
      <c r="M74" s="106"/>
      <c r="N74" s="57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</row>
    <row r="75" spans="2:41" s="3" customFormat="1" ht="19.5" x14ac:dyDescent="0.3">
      <c r="B75" s="104"/>
      <c r="C75" s="68"/>
      <c r="D75" s="72" t="s">
        <v>36</v>
      </c>
      <c r="E75" s="62"/>
      <c r="F75" s="83">
        <v>0</v>
      </c>
      <c r="G75" s="83">
        <v>0</v>
      </c>
      <c r="H75" s="83">
        <f t="shared" si="7"/>
        <v>0</v>
      </c>
      <c r="I75" s="83">
        <v>0</v>
      </c>
      <c r="J75" s="83">
        <v>0</v>
      </c>
      <c r="K75" s="83">
        <v>0</v>
      </c>
      <c r="L75" s="83">
        <f t="shared" si="8"/>
        <v>0</v>
      </c>
      <c r="M75" s="106"/>
      <c r="N75" s="57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</row>
    <row r="76" spans="2:41" s="3" customFormat="1" ht="19.5" x14ac:dyDescent="0.3">
      <c r="B76" s="104"/>
      <c r="C76" s="68"/>
      <c r="D76" s="72"/>
      <c r="E76" s="62"/>
      <c r="F76" s="83"/>
      <c r="G76" s="83"/>
      <c r="H76" s="83"/>
      <c r="I76" s="83"/>
      <c r="J76" s="83"/>
      <c r="K76" s="83"/>
      <c r="L76" s="83"/>
      <c r="M76" s="106"/>
      <c r="N76" s="57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</row>
    <row r="77" spans="2:41" s="3" customFormat="1" ht="19.5" x14ac:dyDescent="0.3">
      <c r="B77" s="104"/>
      <c r="C77" s="68"/>
      <c r="D77" s="72"/>
      <c r="E77" s="62"/>
      <c r="F77" s="83"/>
      <c r="G77" s="83"/>
      <c r="H77" s="83"/>
      <c r="I77" s="83"/>
      <c r="J77" s="83"/>
      <c r="K77" s="83"/>
      <c r="L77" s="83"/>
      <c r="M77" s="106"/>
      <c r="N77" s="57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</row>
    <row r="78" spans="2:41" s="3" customFormat="1" ht="20.25" thickBot="1" x14ac:dyDescent="0.35">
      <c r="B78" s="121"/>
      <c r="C78" s="122"/>
      <c r="D78" s="123"/>
      <c r="E78" s="124"/>
      <c r="F78" s="125"/>
      <c r="G78" s="125"/>
      <c r="H78" s="125"/>
      <c r="I78" s="125"/>
      <c r="J78" s="125"/>
      <c r="K78" s="125"/>
      <c r="L78" s="125"/>
      <c r="M78" s="126"/>
      <c r="N78" s="57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</row>
    <row r="79" spans="2:41" s="3" customFormat="1" ht="19.5" x14ac:dyDescent="0.3">
      <c r="B79" s="104"/>
      <c r="C79" s="68"/>
      <c r="D79" s="73"/>
      <c r="E79" s="62"/>
      <c r="F79" s="83"/>
      <c r="G79" s="83"/>
      <c r="H79" s="83"/>
      <c r="I79" s="83"/>
      <c r="J79" s="83"/>
      <c r="K79" s="83"/>
      <c r="L79" s="83"/>
      <c r="M79" s="106"/>
      <c r="N79" s="57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</row>
    <row r="80" spans="2:41" s="3" customFormat="1" ht="19.5" x14ac:dyDescent="0.3">
      <c r="B80" s="104"/>
      <c r="C80" s="54" t="s">
        <v>35</v>
      </c>
      <c r="D80" s="73"/>
      <c r="E80" s="62"/>
      <c r="F80" s="82">
        <f>SUM(F82:F90)</f>
        <v>2816.3</v>
      </c>
      <c r="G80" s="82">
        <f>SUM(G82:G90)</f>
        <v>0</v>
      </c>
      <c r="H80" s="82">
        <f>F80+G80</f>
        <v>2816.3</v>
      </c>
      <c r="I80" s="82">
        <f>SUM(I82:I90)</f>
        <v>53.7</v>
      </c>
      <c r="J80" s="82">
        <f>SUM(J82:J90)</f>
        <v>53.7</v>
      </c>
      <c r="K80" s="82">
        <f>SUM(K82:K90)</f>
        <v>53.7</v>
      </c>
      <c r="L80" s="82">
        <f>SUM(L82:L90)</f>
        <v>2762.6000000000004</v>
      </c>
      <c r="M80" s="106"/>
      <c r="N80" s="57"/>
      <c r="O80" s="4"/>
      <c r="P80" s="4"/>
      <c r="Q80" s="4"/>
      <c r="R80" s="4"/>
      <c r="S80" s="4" t="s">
        <v>34</v>
      </c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</row>
    <row r="81" spans="2:41" s="3" customFormat="1" ht="19.5" x14ac:dyDescent="0.3">
      <c r="B81" s="104"/>
      <c r="C81" s="68"/>
      <c r="D81" s="73"/>
      <c r="E81" s="62"/>
      <c r="F81" s="83"/>
      <c r="G81" s="83"/>
      <c r="H81" s="83"/>
      <c r="I81" s="83"/>
      <c r="J81" s="83"/>
      <c r="K81" s="83"/>
      <c r="L81" s="83"/>
      <c r="M81" s="106"/>
      <c r="N81" s="57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</row>
    <row r="82" spans="2:41" s="3" customFormat="1" ht="25.5" x14ac:dyDescent="0.35">
      <c r="B82" s="104"/>
      <c r="C82" s="68"/>
      <c r="D82" s="72" t="s">
        <v>33</v>
      </c>
      <c r="E82" s="62"/>
      <c r="F82" s="83">
        <v>925</v>
      </c>
      <c r="G82" s="83">
        <v>19</v>
      </c>
      <c r="H82" s="83">
        <f>F82+G82</f>
        <v>944</v>
      </c>
      <c r="I82" s="83">
        <v>0</v>
      </c>
      <c r="J82" s="83">
        <v>0</v>
      </c>
      <c r="K82" s="83">
        <v>0</v>
      </c>
      <c r="L82" s="83">
        <f t="shared" ref="L82:L90" si="9">H82-J82</f>
        <v>944</v>
      </c>
      <c r="M82" s="106"/>
      <c r="N82" s="57"/>
      <c r="O82" s="4"/>
      <c r="P82" s="4"/>
      <c r="Q82" s="92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</row>
    <row r="83" spans="2:41" s="3" customFormat="1" ht="19.5" x14ac:dyDescent="0.3">
      <c r="B83" s="104"/>
      <c r="C83" s="68"/>
      <c r="D83" s="72" t="s">
        <v>32</v>
      </c>
      <c r="E83" s="62"/>
      <c r="F83" s="83">
        <v>30</v>
      </c>
      <c r="G83" s="83">
        <v>0</v>
      </c>
      <c r="H83" s="83">
        <f t="shared" ref="H83:H90" si="10">F83+G83</f>
        <v>30</v>
      </c>
      <c r="I83" s="83">
        <v>0</v>
      </c>
      <c r="J83" s="83">
        <v>0</v>
      </c>
      <c r="K83" s="83">
        <v>0</v>
      </c>
      <c r="L83" s="83">
        <f t="shared" si="9"/>
        <v>30</v>
      </c>
      <c r="M83" s="106"/>
      <c r="N83" s="57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</row>
    <row r="84" spans="2:41" s="3" customFormat="1" ht="19.5" x14ac:dyDescent="0.3">
      <c r="B84" s="104"/>
      <c r="C84" s="68"/>
      <c r="D84" s="72" t="s">
        <v>31</v>
      </c>
      <c r="E84" s="62"/>
      <c r="F84" s="83">
        <v>105</v>
      </c>
      <c r="G84" s="83">
        <v>0</v>
      </c>
      <c r="H84" s="83">
        <f t="shared" si="10"/>
        <v>105</v>
      </c>
      <c r="I84" s="83">
        <v>0</v>
      </c>
      <c r="J84" s="83">
        <v>0</v>
      </c>
      <c r="K84" s="83">
        <v>0</v>
      </c>
      <c r="L84" s="83">
        <f t="shared" si="9"/>
        <v>105</v>
      </c>
      <c r="M84" s="106"/>
      <c r="N84" s="57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</row>
    <row r="85" spans="2:41" s="3" customFormat="1" ht="19.5" x14ac:dyDescent="0.3">
      <c r="B85" s="104"/>
      <c r="C85" s="68"/>
      <c r="D85" s="72" t="s">
        <v>30</v>
      </c>
      <c r="E85" s="62"/>
      <c r="F85" s="83">
        <v>1356.3</v>
      </c>
      <c r="G85" s="83">
        <v>-19</v>
      </c>
      <c r="H85" s="83">
        <f t="shared" si="10"/>
        <v>1337.3</v>
      </c>
      <c r="I85" s="83">
        <v>0</v>
      </c>
      <c r="J85" s="83">
        <v>0</v>
      </c>
      <c r="K85" s="83">
        <v>0</v>
      </c>
      <c r="L85" s="83">
        <f t="shared" si="9"/>
        <v>1337.3</v>
      </c>
      <c r="M85" s="106"/>
      <c r="N85" s="57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</row>
    <row r="86" spans="2:41" s="3" customFormat="1" ht="19.5" x14ac:dyDescent="0.3">
      <c r="B86" s="104"/>
      <c r="C86" s="68"/>
      <c r="D86" s="72" t="s">
        <v>29</v>
      </c>
      <c r="E86" s="62"/>
      <c r="F86" s="83">
        <v>0</v>
      </c>
      <c r="G86" s="83">
        <v>0</v>
      </c>
      <c r="H86" s="83">
        <f t="shared" si="10"/>
        <v>0</v>
      </c>
      <c r="I86" s="83">
        <v>0</v>
      </c>
      <c r="J86" s="83">
        <v>0</v>
      </c>
      <c r="K86" s="83">
        <v>0</v>
      </c>
      <c r="L86" s="83">
        <f t="shared" si="9"/>
        <v>0</v>
      </c>
      <c r="M86" s="106"/>
      <c r="N86" s="57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</row>
    <row r="87" spans="2:41" s="3" customFormat="1" ht="19.5" x14ac:dyDescent="0.3">
      <c r="B87" s="104"/>
      <c r="C87" s="68"/>
      <c r="D87" s="72" t="s">
        <v>28</v>
      </c>
      <c r="E87" s="62"/>
      <c r="F87" s="83">
        <v>100</v>
      </c>
      <c r="G87" s="83">
        <v>0</v>
      </c>
      <c r="H87" s="83">
        <f t="shared" si="10"/>
        <v>100</v>
      </c>
      <c r="I87" s="83">
        <v>0</v>
      </c>
      <c r="J87" s="83">
        <v>0</v>
      </c>
      <c r="K87" s="83">
        <v>0</v>
      </c>
      <c r="L87" s="83">
        <f t="shared" si="9"/>
        <v>100</v>
      </c>
      <c r="M87" s="106"/>
      <c r="N87" s="57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</row>
    <row r="88" spans="2:41" s="3" customFormat="1" ht="19.5" x14ac:dyDescent="0.3">
      <c r="B88" s="104"/>
      <c r="C88" s="68"/>
      <c r="D88" s="72" t="s">
        <v>27</v>
      </c>
      <c r="E88" s="62"/>
      <c r="F88" s="83">
        <v>0</v>
      </c>
      <c r="G88" s="83">
        <v>0</v>
      </c>
      <c r="H88" s="83">
        <f t="shared" si="10"/>
        <v>0</v>
      </c>
      <c r="I88" s="83">
        <v>0</v>
      </c>
      <c r="J88" s="83">
        <v>0</v>
      </c>
      <c r="K88" s="83">
        <v>0</v>
      </c>
      <c r="L88" s="83">
        <f t="shared" si="9"/>
        <v>0</v>
      </c>
      <c r="M88" s="106"/>
      <c r="N88" s="57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</row>
    <row r="89" spans="2:41" s="3" customFormat="1" ht="19.5" x14ac:dyDescent="0.3">
      <c r="B89" s="104"/>
      <c r="C89" s="68"/>
      <c r="D89" s="72" t="s">
        <v>26</v>
      </c>
      <c r="E89" s="62"/>
      <c r="F89" s="83">
        <v>0</v>
      </c>
      <c r="G89" s="83">
        <v>0</v>
      </c>
      <c r="H89" s="83">
        <f t="shared" si="10"/>
        <v>0</v>
      </c>
      <c r="I89" s="83">
        <v>0</v>
      </c>
      <c r="J89" s="83">
        <v>0</v>
      </c>
      <c r="K89" s="83">
        <v>0</v>
      </c>
      <c r="L89" s="83">
        <f t="shared" si="9"/>
        <v>0</v>
      </c>
      <c r="M89" s="106"/>
      <c r="N89" s="57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</row>
    <row r="90" spans="2:41" s="3" customFormat="1" ht="19.5" x14ac:dyDescent="0.3">
      <c r="B90" s="104"/>
      <c r="C90" s="68"/>
      <c r="D90" s="72" t="s">
        <v>25</v>
      </c>
      <c r="E90" s="62"/>
      <c r="F90" s="83">
        <v>300</v>
      </c>
      <c r="G90" s="83">
        <v>0</v>
      </c>
      <c r="H90" s="83">
        <f t="shared" si="10"/>
        <v>300</v>
      </c>
      <c r="I90" s="93">
        <v>53.7</v>
      </c>
      <c r="J90" s="83">
        <v>53.7</v>
      </c>
      <c r="K90" s="83">
        <v>53.7</v>
      </c>
      <c r="L90" s="83">
        <f t="shared" si="9"/>
        <v>246.3</v>
      </c>
      <c r="M90" s="106"/>
      <c r="N90" s="57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</row>
    <row r="91" spans="2:41" s="3" customFormat="1" ht="19.5" x14ac:dyDescent="0.3">
      <c r="B91" s="104"/>
      <c r="C91" s="68"/>
      <c r="D91" s="72"/>
      <c r="E91" s="62"/>
      <c r="F91" s="83"/>
      <c r="G91" s="83"/>
      <c r="H91" s="83"/>
      <c r="I91" s="93"/>
      <c r="J91" s="83"/>
      <c r="K91" s="83"/>
      <c r="L91" s="83"/>
      <c r="M91" s="106"/>
      <c r="N91" s="57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</row>
    <row r="92" spans="2:41" s="3" customFormat="1" ht="19.5" x14ac:dyDescent="0.3">
      <c r="B92" s="104"/>
      <c r="C92" s="68"/>
      <c r="D92" s="72"/>
      <c r="E92" s="62"/>
      <c r="F92" s="83"/>
      <c r="G92" s="83"/>
      <c r="H92" s="83"/>
      <c r="I92" s="93"/>
      <c r="J92" s="83"/>
      <c r="K92" s="83"/>
      <c r="L92" s="83"/>
      <c r="M92" s="106"/>
      <c r="N92" s="57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</row>
    <row r="93" spans="2:41" s="3" customFormat="1" ht="19.5" x14ac:dyDescent="0.3">
      <c r="B93" s="104"/>
      <c r="C93" s="68"/>
      <c r="D93" s="72"/>
      <c r="E93" s="62"/>
      <c r="F93" s="83"/>
      <c r="G93" s="83"/>
      <c r="H93" s="83"/>
      <c r="I93" s="93"/>
      <c r="J93" s="83"/>
      <c r="K93" s="83"/>
      <c r="L93" s="83"/>
      <c r="M93" s="106"/>
      <c r="N93" s="57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</row>
    <row r="94" spans="2:41" s="3" customFormat="1" ht="19.5" x14ac:dyDescent="0.3">
      <c r="B94" s="104"/>
      <c r="C94" s="68"/>
      <c r="D94" s="71"/>
      <c r="E94" s="62"/>
      <c r="F94" s="83"/>
      <c r="G94" s="83"/>
      <c r="H94" s="83"/>
      <c r="I94" s="83"/>
      <c r="J94" s="83"/>
      <c r="K94" s="83"/>
      <c r="L94" s="83"/>
      <c r="M94" s="106"/>
      <c r="N94" s="57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</row>
    <row r="95" spans="2:41" s="3" customFormat="1" ht="19.5" x14ac:dyDescent="0.3">
      <c r="B95" s="104"/>
      <c r="C95" s="54" t="s">
        <v>24</v>
      </c>
      <c r="D95" s="73"/>
      <c r="E95" s="62"/>
      <c r="F95" s="82">
        <f>SUM(F97:F99)</f>
        <v>0</v>
      </c>
      <c r="G95" s="82">
        <f>SUM(G97:G99)</f>
        <v>0</v>
      </c>
      <c r="H95" s="82">
        <f>F95+G95</f>
        <v>0</v>
      </c>
      <c r="I95" s="82">
        <f>SUM(I97:I99)</f>
        <v>0</v>
      </c>
      <c r="J95" s="82">
        <f>SUM(J97:J99)</f>
        <v>0</v>
      </c>
      <c r="K95" s="82">
        <f>SUM(K97:K99)</f>
        <v>0</v>
      </c>
      <c r="L95" s="82">
        <f>SUM(L97:L99)</f>
        <v>0</v>
      </c>
      <c r="M95" s="106"/>
      <c r="N95" s="57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</row>
    <row r="96" spans="2:41" s="3" customFormat="1" ht="19.5" x14ac:dyDescent="0.3">
      <c r="B96" s="104"/>
      <c r="C96" s="68"/>
      <c r="D96" s="73"/>
      <c r="E96" s="62"/>
      <c r="F96" s="83"/>
      <c r="G96" s="83"/>
      <c r="H96" s="83"/>
      <c r="I96" s="83"/>
      <c r="J96" s="83"/>
      <c r="K96" s="83"/>
      <c r="L96" s="83"/>
      <c r="M96" s="106"/>
      <c r="N96" s="57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</row>
    <row r="97" spans="2:41" s="3" customFormat="1" ht="19.5" x14ac:dyDescent="0.3">
      <c r="B97" s="104"/>
      <c r="C97" s="68"/>
      <c r="D97" s="72" t="s">
        <v>23</v>
      </c>
      <c r="E97" s="62"/>
      <c r="F97" s="83">
        <v>0</v>
      </c>
      <c r="G97" s="83">
        <v>0</v>
      </c>
      <c r="H97" s="83">
        <f>F97+G97</f>
        <v>0</v>
      </c>
      <c r="I97" s="83">
        <v>0</v>
      </c>
      <c r="J97" s="83">
        <v>0</v>
      </c>
      <c r="K97" s="83">
        <v>0</v>
      </c>
      <c r="L97" s="83">
        <f t="shared" ref="L97:L99" si="11">H97-J97</f>
        <v>0</v>
      </c>
      <c r="M97" s="106"/>
      <c r="N97" s="57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</row>
    <row r="98" spans="2:41" s="3" customFormat="1" ht="19.5" x14ac:dyDescent="0.3">
      <c r="B98" s="104"/>
      <c r="C98" s="68"/>
      <c r="D98" s="72" t="s">
        <v>22</v>
      </c>
      <c r="E98" s="62"/>
      <c r="F98" s="83">
        <v>0</v>
      </c>
      <c r="G98" s="83">
        <v>0</v>
      </c>
      <c r="H98" s="83">
        <f>F98+G98</f>
        <v>0</v>
      </c>
      <c r="I98" s="83">
        <v>0</v>
      </c>
      <c r="J98" s="83">
        <v>0</v>
      </c>
      <c r="K98" s="83">
        <v>0</v>
      </c>
      <c r="L98" s="83">
        <f t="shared" si="11"/>
        <v>0</v>
      </c>
      <c r="M98" s="106"/>
      <c r="N98" s="57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</row>
    <row r="99" spans="2:41" s="3" customFormat="1" ht="19.5" x14ac:dyDescent="0.3">
      <c r="B99" s="104"/>
      <c r="C99" s="74"/>
      <c r="D99" s="72" t="s">
        <v>21</v>
      </c>
      <c r="E99" s="62"/>
      <c r="F99" s="83">
        <v>0</v>
      </c>
      <c r="G99" s="83">
        <v>0</v>
      </c>
      <c r="H99" s="83">
        <f>F99+G99</f>
        <v>0</v>
      </c>
      <c r="I99" s="83">
        <v>0</v>
      </c>
      <c r="J99" s="83">
        <v>0</v>
      </c>
      <c r="K99" s="83">
        <v>0</v>
      </c>
      <c r="L99" s="83">
        <f t="shared" si="11"/>
        <v>0</v>
      </c>
      <c r="M99" s="106"/>
      <c r="N99" s="57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</row>
    <row r="100" spans="2:41" s="3" customFormat="1" ht="19.5" x14ac:dyDescent="0.3">
      <c r="B100" s="104"/>
      <c r="C100" s="74"/>
      <c r="D100" s="72"/>
      <c r="E100" s="62"/>
      <c r="F100" s="83"/>
      <c r="G100" s="83"/>
      <c r="H100" s="83"/>
      <c r="I100" s="83"/>
      <c r="J100" s="83"/>
      <c r="K100" s="83"/>
      <c r="L100" s="83"/>
      <c r="M100" s="106"/>
      <c r="N100" s="57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</row>
    <row r="101" spans="2:41" s="3" customFormat="1" ht="19.5" x14ac:dyDescent="0.3">
      <c r="B101" s="104"/>
      <c r="C101" s="74"/>
      <c r="D101" s="72"/>
      <c r="E101" s="62"/>
      <c r="F101" s="83"/>
      <c r="G101" s="83"/>
      <c r="H101" s="83"/>
      <c r="I101" s="83"/>
      <c r="J101" s="83"/>
      <c r="K101" s="83"/>
      <c r="L101" s="83"/>
      <c r="M101" s="106"/>
      <c r="N101" s="57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</row>
    <row r="102" spans="2:41" s="3" customFormat="1" ht="19.5" x14ac:dyDescent="0.3">
      <c r="B102" s="104"/>
      <c r="C102" s="74"/>
      <c r="D102" s="72"/>
      <c r="E102" s="62"/>
      <c r="F102" s="83"/>
      <c r="G102" s="83"/>
      <c r="H102" s="83"/>
      <c r="I102" s="83"/>
      <c r="J102" s="83"/>
      <c r="K102" s="83"/>
      <c r="L102" s="83"/>
      <c r="M102" s="106"/>
      <c r="N102" s="57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</row>
    <row r="103" spans="2:41" s="3" customFormat="1" ht="19.5" x14ac:dyDescent="0.3">
      <c r="B103" s="109"/>
      <c r="C103" s="75"/>
      <c r="D103" s="75"/>
      <c r="E103" s="62"/>
      <c r="F103" s="83"/>
      <c r="G103" s="83"/>
      <c r="H103" s="83"/>
      <c r="I103" s="83"/>
      <c r="J103" s="83"/>
      <c r="K103" s="83"/>
      <c r="L103" s="83"/>
      <c r="M103" s="106"/>
      <c r="N103" s="57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</row>
    <row r="104" spans="2:41" s="3" customFormat="1" ht="19.5" x14ac:dyDescent="0.3">
      <c r="B104" s="104"/>
      <c r="C104" s="54" t="s">
        <v>20</v>
      </c>
      <c r="D104" s="69"/>
      <c r="E104" s="62"/>
      <c r="F104" s="82">
        <f>SUM(F106:F112)</f>
        <v>244200</v>
      </c>
      <c r="G104" s="82">
        <f>SUM(G106:G112)</f>
        <v>0</v>
      </c>
      <c r="H104" s="82">
        <f>F104+G104</f>
        <v>244200</v>
      </c>
      <c r="I104" s="82">
        <f>SUM(I106:I112)</f>
        <v>46632.5</v>
      </c>
      <c r="J104" s="82">
        <f>SUM(J106:J112)</f>
        <v>46632.6</v>
      </c>
      <c r="K104" s="82">
        <f>SUM(K106:K112)</f>
        <v>46632.6</v>
      </c>
      <c r="L104" s="82">
        <f>SUM(L106:L112)</f>
        <v>197567.4</v>
      </c>
      <c r="M104" s="106"/>
      <c r="N104" s="57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</row>
    <row r="105" spans="2:41" s="3" customFormat="1" ht="19.5" x14ac:dyDescent="0.3">
      <c r="B105" s="104"/>
      <c r="C105" s="69"/>
      <c r="D105" s="69"/>
      <c r="E105" s="62"/>
      <c r="F105" s="83"/>
      <c r="G105" s="83"/>
      <c r="H105" s="83"/>
      <c r="I105" s="83"/>
      <c r="J105" s="83"/>
      <c r="K105" s="83"/>
      <c r="L105" s="83"/>
      <c r="M105" s="106"/>
      <c r="N105" s="57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</row>
    <row r="106" spans="2:41" s="3" customFormat="1" ht="37.5" x14ac:dyDescent="0.3">
      <c r="B106" s="104"/>
      <c r="C106" s="68"/>
      <c r="D106" s="72" t="s">
        <v>19</v>
      </c>
      <c r="E106" s="62"/>
      <c r="F106" s="83">
        <v>0</v>
      </c>
      <c r="G106" s="83">
        <v>0</v>
      </c>
      <c r="H106" s="83">
        <f t="shared" ref="H106:H112" si="12">F106+G106</f>
        <v>0</v>
      </c>
      <c r="I106" s="83">
        <v>0</v>
      </c>
      <c r="J106" s="83">
        <v>0</v>
      </c>
      <c r="K106" s="83">
        <v>0</v>
      </c>
      <c r="L106" s="83">
        <f>H106-J106</f>
        <v>0</v>
      </c>
      <c r="M106" s="106"/>
      <c r="N106" s="57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</row>
    <row r="107" spans="2:41" s="3" customFormat="1" ht="19.5" x14ac:dyDescent="0.3">
      <c r="B107" s="104"/>
      <c r="C107" s="68"/>
      <c r="D107" s="72" t="s">
        <v>18</v>
      </c>
      <c r="E107" s="62"/>
      <c r="F107" s="83">
        <v>0</v>
      </c>
      <c r="G107" s="83">
        <v>0</v>
      </c>
      <c r="H107" s="83">
        <f t="shared" si="12"/>
        <v>0</v>
      </c>
      <c r="I107" s="83">
        <v>0</v>
      </c>
      <c r="J107" s="83">
        <v>0</v>
      </c>
      <c r="K107" s="83">
        <v>0</v>
      </c>
      <c r="L107" s="83">
        <f t="shared" ref="L107:L112" si="13">H107-J107</f>
        <v>0</v>
      </c>
      <c r="M107" s="106"/>
      <c r="N107" s="57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</row>
    <row r="108" spans="2:41" s="3" customFormat="1" ht="19.5" x14ac:dyDescent="0.3">
      <c r="B108" s="104"/>
      <c r="C108" s="68"/>
      <c r="D108" s="72" t="s">
        <v>17</v>
      </c>
      <c r="E108" s="62"/>
      <c r="F108" s="83">
        <v>0</v>
      </c>
      <c r="G108" s="83">
        <v>0</v>
      </c>
      <c r="H108" s="83">
        <f t="shared" si="12"/>
        <v>0</v>
      </c>
      <c r="I108" s="83">
        <v>0</v>
      </c>
      <c r="J108" s="83">
        <v>0</v>
      </c>
      <c r="K108" s="83">
        <v>0</v>
      </c>
      <c r="L108" s="83">
        <f t="shared" si="13"/>
        <v>0</v>
      </c>
      <c r="M108" s="106"/>
      <c r="N108" s="57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</row>
    <row r="109" spans="2:41" s="3" customFormat="1" ht="19.5" x14ac:dyDescent="0.3">
      <c r="B109" s="104"/>
      <c r="C109" s="68"/>
      <c r="D109" s="72" t="s">
        <v>16</v>
      </c>
      <c r="E109" s="62"/>
      <c r="F109" s="83">
        <v>244200</v>
      </c>
      <c r="G109" s="83">
        <v>0</v>
      </c>
      <c r="H109" s="83">
        <f t="shared" si="12"/>
        <v>244200</v>
      </c>
      <c r="I109" s="93">
        <v>46632.5</v>
      </c>
      <c r="J109" s="83">
        <v>46632.6</v>
      </c>
      <c r="K109" s="83">
        <v>46632.6</v>
      </c>
      <c r="L109" s="83">
        <f t="shared" si="13"/>
        <v>197567.4</v>
      </c>
      <c r="M109" s="106"/>
      <c r="N109" s="57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</row>
    <row r="110" spans="2:41" s="3" customFormat="1" ht="37.5" x14ac:dyDescent="0.3">
      <c r="B110" s="104"/>
      <c r="C110" s="68"/>
      <c r="D110" s="72" t="s">
        <v>15</v>
      </c>
      <c r="E110" s="62"/>
      <c r="F110" s="83">
        <v>0</v>
      </c>
      <c r="G110" s="83">
        <v>0</v>
      </c>
      <c r="H110" s="83">
        <f t="shared" si="12"/>
        <v>0</v>
      </c>
      <c r="I110" s="83">
        <v>0</v>
      </c>
      <c r="J110" s="83">
        <v>0</v>
      </c>
      <c r="K110" s="83">
        <v>0</v>
      </c>
      <c r="L110" s="83">
        <f t="shared" si="13"/>
        <v>0</v>
      </c>
      <c r="M110" s="106"/>
      <c r="N110" s="57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</row>
    <row r="111" spans="2:41" s="3" customFormat="1" ht="19.5" x14ac:dyDescent="0.3">
      <c r="B111" s="104"/>
      <c r="C111" s="68"/>
      <c r="D111" s="72" t="s">
        <v>14</v>
      </c>
      <c r="E111" s="62"/>
      <c r="F111" s="83">
        <v>0</v>
      </c>
      <c r="G111" s="83">
        <v>0</v>
      </c>
      <c r="H111" s="83">
        <f t="shared" si="12"/>
        <v>0</v>
      </c>
      <c r="I111" s="83">
        <v>0</v>
      </c>
      <c r="J111" s="83">
        <v>0</v>
      </c>
      <c r="K111" s="83">
        <v>0</v>
      </c>
      <c r="L111" s="83">
        <f t="shared" si="13"/>
        <v>0</v>
      </c>
      <c r="M111" s="106"/>
      <c r="N111" s="57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</row>
    <row r="112" spans="2:41" s="3" customFormat="1" ht="37.5" x14ac:dyDescent="0.3">
      <c r="B112" s="104"/>
      <c r="C112" s="68"/>
      <c r="D112" s="72" t="s">
        <v>13</v>
      </c>
      <c r="E112" s="62"/>
      <c r="F112" s="83">
        <v>0</v>
      </c>
      <c r="G112" s="83">
        <v>0</v>
      </c>
      <c r="H112" s="83">
        <f t="shared" si="12"/>
        <v>0</v>
      </c>
      <c r="I112" s="83">
        <v>0</v>
      </c>
      <c r="J112" s="83">
        <v>0</v>
      </c>
      <c r="K112" s="83">
        <v>0</v>
      </c>
      <c r="L112" s="83">
        <f t="shared" si="13"/>
        <v>0</v>
      </c>
      <c r="M112" s="106"/>
      <c r="N112" s="57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</row>
    <row r="113" spans="2:41" s="3" customFormat="1" ht="19.5" x14ac:dyDescent="0.3">
      <c r="B113" s="104"/>
      <c r="C113" s="68"/>
      <c r="D113" s="72"/>
      <c r="E113" s="62"/>
      <c r="F113" s="83"/>
      <c r="G113" s="83"/>
      <c r="H113" s="83"/>
      <c r="I113" s="83"/>
      <c r="J113" s="83"/>
      <c r="K113" s="83"/>
      <c r="L113" s="83"/>
      <c r="M113" s="106"/>
      <c r="N113" s="57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</row>
    <row r="114" spans="2:41" s="3" customFormat="1" ht="19.5" x14ac:dyDescent="0.3">
      <c r="B114" s="104"/>
      <c r="C114" s="68"/>
      <c r="D114" s="72"/>
      <c r="E114" s="62"/>
      <c r="F114" s="83"/>
      <c r="G114" s="83"/>
      <c r="H114" s="83"/>
      <c r="I114" s="83"/>
      <c r="J114" s="83"/>
      <c r="K114" s="83"/>
      <c r="L114" s="83"/>
      <c r="M114" s="106"/>
      <c r="N114" s="57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</row>
    <row r="115" spans="2:41" s="3" customFormat="1" ht="19.5" x14ac:dyDescent="0.3">
      <c r="B115" s="104"/>
      <c r="C115" s="68"/>
      <c r="D115" s="72"/>
      <c r="E115" s="62"/>
      <c r="F115" s="83"/>
      <c r="G115" s="83"/>
      <c r="H115" s="83"/>
      <c r="I115" s="83"/>
      <c r="J115" s="83"/>
      <c r="K115" s="83"/>
      <c r="L115" s="83"/>
      <c r="M115" s="106"/>
      <c r="N115" s="57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</row>
    <row r="116" spans="2:41" s="3" customFormat="1" ht="19.5" x14ac:dyDescent="0.3">
      <c r="B116" s="104"/>
      <c r="C116" s="68"/>
      <c r="D116" s="71"/>
      <c r="E116" s="62"/>
      <c r="F116" s="83"/>
      <c r="G116" s="83"/>
      <c r="H116" s="83"/>
      <c r="I116" s="83"/>
      <c r="J116" s="83"/>
      <c r="K116" s="83"/>
      <c r="L116" s="83"/>
      <c r="M116" s="106"/>
      <c r="N116" s="57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</row>
    <row r="117" spans="2:41" s="3" customFormat="1" ht="19.5" x14ac:dyDescent="0.3">
      <c r="B117" s="104"/>
      <c r="C117" s="54" t="s">
        <v>12</v>
      </c>
      <c r="D117" s="73"/>
      <c r="E117" s="62"/>
      <c r="F117" s="82">
        <f>SUM(F119:F121)</f>
        <v>0</v>
      </c>
      <c r="G117" s="82">
        <f>SUM(G119:G121)</f>
        <v>0</v>
      </c>
      <c r="H117" s="82">
        <f>F117+G117</f>
        <v>0</v>
      </c>
      <c r="I117" s="82">
        <f>SUM(I119:I121)</f>
        <v>0</v>
      </c>
      <c r="J117" s="82">
        <f>SUM(J119:J121)</f>
        <v>0</v>
      </c>
      <c r="K117" s="82">
        <f>SUM(K119:K121)</f>
        <v>0</v>
      </c>
      <c r="L117" s="82">
        <f>SUM(L119:L121)</f>
        <v>0</v>
      </c>
      <c r="M117" s="106"/>
      <c r="N117" s="57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</row>
    <row r="118" spans="2:41" s="3" customFormat="1" ht="19.5" x14ac:dyDescent="0.3">
      <c r="B118" s="104"/>
      <c r="C118" s="68"/>
      <c r="D118" s="73"/>
      <c r="E118" s="62"/>
      <c r="F118" s="83"/>
      <c r="G118" s="83"/>
      <c r="H118" s="83"/>
      <c r="I118" s="83"/>
      <c r="J118" s="83"/>
      <c r="K118" s="83"/>
      <c r="L118" s="83"/>
      <c r="M118" s="106"/>
      <c r="N118" s="57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</row>
    <row r="119" spans="2:41" s="3" customFormat="1" ht="19.5" x14ac:dyDescent="0.3">
      <c r="B119" s="104"/>
      <c r="C119" s="68"/>
      <c r="D119" s="71" t="s">
        <v>11</v>
      </c>
      <c r="E119" s="55"/>
      <c r="F119" s="83">
        <v>0</v>
      </c>
      <c r="G119" s="83">
        <v>0</v>
      </c>
      <c r="H119" s="83">
        <f>F119+G119</f>
        <v>0</v>
      </c>
      <c r="I119" s="83">
        <v>0</v>
      </c>
      <c r="J119" s="83">
        <v>0</v>
      </c>
      <c r="K119" s="83">
        <v>0</v>
      </c>
      <c r="L119" s="83">
        <f t="shared" ref="L119:L121" si="14">H119-J119</f>
        <v>0</v>
      </c>
      <c r="M119" s="106"/>
      <c r="N119" s="57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</row>
    <row r="120" spans="2:41" s="3" customFormat="1" ht="19.5" x14ac:dyDescent="0.3">
      <c r="B120" s="104"/>
      <c r="C120" s="68"/>
      <c r="D120" s="71" t="s">
        <v>10</v>
      </c>
      <c r="E120" s="55"/>
      <c r="F120" s="83">
        <v>0</v>
      </c>
      <c r="G120" s="83">
        <v>0</v>
      </c>
      <c r="H120" s="83">
        <f>F120+G120</f>
        <v>0</v>
      </c>
      <c r="I120" s="83">
        <v>0</v>
      </c>
      <c r="J120" s="83">
        <v>0</v>
      </c>
      <c r="K120" s="83">
        <v>0</v>
      </c>
      <c r="L120" s="83">
        <f t="shared" si="14"/>
        <v>0</v>
      </c>
      <c r="M120" s="106"/>
      <c r="N120" s="57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</row>
    <row r="121" spans="2:41" s="3" customFormat="1" ht="19.5" x14ac:dyDescent="0.3">
      <c r="B121" s="104"/>
      <c r="C121" s="74"/>
      <c r="D121" s="71" t="s">
        <v>9</v>
      </c>
      <c r="E121" s="55"/>
      <c r="F121" s="83">
        <v>0</v>
      </c>
      <c r="G121" s="83">
        <v>0</v>
      </c>
      <c r="H121" s="83">
        <f>F121+G121</f>
        <v>0</v>
      </c>
      <c r="I121" s="83">
        <v>0</v>
      </c>
      <c r="J121" s="83">
        <v>0</v>
      </c>
      <c r="K121" s="83">
        <v>0</v>
      </c>
      <c r="L121" s="83">
        <f t="shared" si="14"/>
        <v>0</v>
      </c>
      <c r="M121" s="106"/>
      <c r="N121" s="57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</row>
    <row r="122" spans="2:41" s="3" customFormat="1" ht="19.5" x14ac:dyDescent="0.3">
      <c r="B122" s="104"/>
      <c r="C122" s="74"/>
      <c r="D122" s="71"/>
      <c r="E122" s="55"/>
      <c r="F122" s="83"/>
      <c r="G122" s="83"/>
      <c r="H122" s="83"/>
      <c r="I122" s="83"/>
      <c r="J122" s="83"/>
      <c r="K122" s="83"/>
      <c r="L122" s="83"/>
      <c r="M122" s="106"/>
      <c r="N122" s="57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</row>
    <row r="123" spans="2:41" s="3" customFormat="1" ht="19.5" x14ac:dyDescent="0.3">
      <c r="B123" s="104"/>
      <c r="C123" s="74"/>
      <c r="D123" s="71"/>
      <c r="E123" s="55"/>
      <c r="F123" s="83"/>
      <c r="G123" s="83"/>
      <c r="H123" s="83"/>
      <c r="I123" s="83"/>
      <c r="J123" s="83"/>
      <c r="K123" s="83"/>
      <c r="L123" s="83"/>
      <c r="M123" s="106"/>
      <c r="N123" s="57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</row>
    <row r="124" spans="2:41" s="3" customFormat="1" ht="19.5" x14ac:dyDescent="0.3">
      <c r="B124" s="104"/>
      <c r="C124" s="74"/>
      <c r="D124" s="71"/>
      <c r="E124" s="55"/>
      <c r="F124" s="83"/>
      <c r="G124" s="83"/>
      <c r="H124" s="83"/>
      <c r="I124" s="83"/>
      <c r="J124" s="83"/>
      <c r="K124" s="83"/>
      <c r="L124" s="83"/>
      <c r="M124" s="106"/>
      <c r="N124" s="57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</row>
    <row r="125" spans="2:41" s="3" customFormat="1" ht="19.5" x14ac:dyDescent="0.3">
      <c r="B125" s="109"/>
      <c r="C125" s="75"/>
      <c r="D125" s="75"/>
      <c r="E125" s="56"/>
      <c r="F125" s="83"/>
      <c r="G125" s="83"/>
      <c r="H125" s="83"/>
      <c r="I125" s="83"/>
      <c r="J125" s="83"/>
      <c r="K125" s="83"/>
      <c r="L125" s="83"/>
      <c r="M125" s="106"/>
      <c r="N125" s="57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</row>
    <row r="126" spans="2:41" s="3" customFormat="1" ht="19.5" x14ac:dyDescent="0.3">
      <c r="B126" s="104"/>
      <c r="C126" s="54" t="s">
        <v>8</v>
      </c>
      <c r="D126" s="69"/>
      <c r="E126" s="55"/>
      <c r="F126" s="82">
        <f>SUM(F128:F134)</f>
        <v>0</v>
      </c>
      <c r="G126" s="82">
        <f>SUM(G128:G134)</f>
        <v>0</v>
      </c>
      <c r="H126" s="82">
        <f>F126+G126</f>
        <v>0</v>
      </c>
      <c r="I126" s="82">
        <f>SUM(I128:I134)</f>
        <v>0</v>
      </c>
      <c r="J126" s="82">
        <f>SUM(J128:J134)</f>
        <v>0</v>
      </c>
      <c r="K126" s="82">
        <f>SUM(K128:K134)</f>
        <v>0</v>
      </c>
      <c r="L126" s="82">
        <f>SUM(L128:L134)</f>
        <v>0</v>
      </c>
      <c r="M126" s="108"/>
      <c r="N126" s="57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</row>
    <row r="127" spans="2:41" s="3" customFormat="1" ht="19.5" x14ac:dyDescent="0.3">
      <c r="B127" s="104"/>
      <c r="C127" s="69"/>
      <c r="D127" s="69"/>
      <c r="E127" s="55"/>
      <c r="F127" s="83"/>
      <c r="G127" s="83"/>
      <c r="H127" s="83"/>
      <c r="I127" s="83"/>
      <c r="J127" s="83"/>
      <c r="K127" s="83"/>
      <c r="L127" s="83"/>
      <c r="M127" s="106"/>
      <c r="N127" s="57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</row>
    <row r="128" spans="2:41" s="3" customFormat="1" ht="19.5" x14ac:dyDescent="0.3">
      <c r="B128" s="104"/>
      <c r="C128" s="68"/>
      <c r="D128" s="72" t="s">
        <v>7</v>
      </c>
      <c r="E128" s="55"/>
      <c r="F128" s="83">
        <v>0</v>
      </c>
      <c r="G128" s="83">
        <v>0</v>
      </c>
      <c r="H128" s="83">
        <f t="shared" ref="H128:H134" si="15">F128+G128</f>
        <v>0</v>
      </c>
      <c r="I128" s="83">
        <v>0</v>
      </c>
      <c r="J128" s="83">
        <v>0</v>
      </c>
      <c r="K128" s="83">
        <v>0</v>
      </c>
      <c r="L128" s="83">
        <f t="shared" ref="L128:L134" si="16">H128-J128</f>
        <v>0</v>
      </c>
      <c r="M128" s="106"/>
      <c r="N128" s="57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</row>
    <row r="129" spans="2:41" s="3" customFormat="1" ht="19.5" x14ac:dyDescent="0.3">
      <c r="B129" s="104"/>
      <c r="C129" s="68"/>
      <c r="D129" s="72" t="s">
        <v>6</v>
      </c>
      <c r="E129" s="55"/>
      <c r="F129" s="83">
        <v>0</v>
      </c>
      <c r="G129" s="83">
        <v>0</v>
      </c>
      <c r="H129" s="83">
        <f t="shared" si="15"/>
        <v>0</v>
      </c>
      <c r="I129" s="83">
        <v>0</v>
      </c>
      <c r="J129" s="83">
        <v>0</v>
      </c>
      <c r="K129" s="83">
        <v>0</v>
      </c>
      <c r="L129" s="83">
        <f t="shared" si="16"/>
        <v>0</v>
      </c>
      <c r="M129" s="106"/>
      <c r="N129" s="57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</row>
    <row r="130" spans="2:41" s="3" customFormat="1" ht="19.5" x14ac:dyDescent="0.3">
      <c r="B130" s="104"/>
      <c r="C130" s="68"/>
      <c r="D130" s="72" t="s">
        <v>5</v>
      </c>
      <c r="E130" s="55"/>
      <c r="F130" s="83">
        <v>0</v>
      </c>
      <c r="G130" s="83">
        <v>0</v>
      </c>
      <c r="H130" s="83">
        <f t="shared" si="15"/>
        <v>0</v>
      </c>
      <c r="I130" s="83">
        <v>0</v>
      </c>
      <c r="J130" s="83">
        <v>0</v>
      </c>
      <c r="K130" s="83">
        <v>0</v>
      </c>
      <c r="L130" s="83">
        <f t="shared" si="16"/>
        <v>0</v>
      </c>
      <c r="M130" s="106"/>
      <c r="N130" s="57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</row>
    <row r="131" spans="2:41" s="3" customFormat="1" ht="19.5" x14ac:dyDescent="0.3">
      <c r="B131" s="104"/>
      <c r="C131" s="68"/>
      <c r="D131" s="72" t="s">
        <v>4</v>
      </c>
      <c r="E131" s="55"/>
      <c r="F131" s="83">
        <v>0</v>
      </c>
      <c r="G131" s="83">
        <v>0</v>
      </c>
      <c r="H131" s="83">
        <f t="shared" si="15"/>
        <v>0</v>
      </c>
      <c r="I131" s="83">
        <v>0</v>
      </c>
      <c r="J131" s="83">
        <v>0</v>
      </c>
      <c r="K131" s="83">
        <v>0</v>
      </c>
      <c r="L131" s="83">
        <f t="shared" si="16"/>
        <v>0</v>
      </c>
      <c r="M131" s="106"/>
      <c r="N131" s="57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</row>
    <row r="132" spans="2:41" s="3" customFormat="1" ht="19.5" x14ac:dyDescent="0.3">
      <c r="B132" s="104"/>
      <c r="C132" s="68"/>
      <c r="D132" s="72" t="s">
        <v>3</v>
      </c>
      <c r="E132" s="55"/>
      <c r="F132" s="83">
        <v>0</v>
      </c>
      <c r="G132" s="83">
        <v>0</v>
      </c>
      <c r="H132" s="83">
        <f t="shared" si="15"/>
        <v>0</v>
      </c>
      <c r="I132" s="83">
        <v>0</v>
      </c>
      <c r="J132" s="83">
        <v>0</v>
      </c>
      <c r="K132" s="83">
        <v>0</v>
      </c>
      <c r="L132" s="83">
        <f t="shared" si="16"/>
        <v>0</v>
      </c>
      <c r="M132" s="106"/>
      <c r="N132" s="57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</row>
    <row r="133" spans="2:41" s="3" customFormat="1" ht="19.5" x14ac:dyDescent="0.3">
      <c r="B133" s="104"/>
      <c r="C133" s="68"/>
      <c r="D133" s="72" t="s">
        <v>2</v>
      </c>
      <c r="E133" s="55"/>
      <c r="F133" s="83">
        <v>0</v>
      </c>
      <c r="G133" s="83">
        <v>0</v>
      </c>
      <c r="H133" s="83">
        <f t="shared" si="15"/>
        <v>0</v>
      </c>
      <c r="I133" s="83">
        <v>0</v>
      </c>
      <c r="J133" s="83">
        <v>0</v>
      </c>
      <c r="K133" s="83">
        <v>0</v>
      </c>
      <c r="L133" s="83">
        <f t="shared" si="16"/>
        <v>0</v>
      </c>
      <c r="M133" s="106"/>
      <c r="N133" s="57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</row>
    <row r="134" spans="2:41" s="3" customFormat="1" ht="19.5" x14ac:dyDescent="0.3">
      <c r="B134" s="104"/>
      <c r="C134" s="68"/>
      <c r="D134" s="72" t="s">
        <v>1</v>
      </c>
      <c r="E134" s="55"/>
      <c r="F134" s="83">
        <v>0</v>
      </c>
      <c r="G134" s="83">
        <v>0</v>
      </c>
      <c r="H134" s="83">
        <f t="shared" si="15"/>
        <v>0</v>
      </c>
      <c r="I134" s="83">
        <v>0</v>
      </c>
      <c r="J134" s="83">
        <v>0</v>
      </c>
      <c r="K134" s="83">
        <v>0</v>
      </c>
      <c r="L134" s="83">
        <f t="shared" si="16"/>
        <v>0</v>
      </c>
      <c r="M134" s="106"/>
      <c r="N134" s="57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</row>
    <row r="135" spans="2:41" s="3" customFormat="1" ht="19.5" x14ac:dyDescent="0.3">
      <c r="B135" s="104"/>
      <c r="C135" s="54"/>
      <c r="D135" s="58"/>
      <c r="E135" s="55"/>
      <c r="F135" s="83"/>
      <c r="G135" s="83"/>
      <c r="H135" s="83"/>
      <c r="I135" s="83"/>
      <c r="J135" s="83"/>
      <c r="K135" s="83"/>
      <c r="L135" s="83"/>
      <c r="M135" s="106"/>
      <c r="N135" s="57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</row>
    <row r="136" spans="2:41" s="3" customFormat="1" ht="19.5" x14ac:dyDescent="0.3">
      <c r="B136" s="104"/>
      <c r="C136" s="110"/>
      <c r="D136" s="76" t="s">
        <v>0</v>
      </c>
      <c r="E136" s="86"/>
      <c r="F136" s="86">
        <f t="shared" ref="F136:L136" si="17">F21+F34+F49+F64+F80+F95+F104+F117+F126</f>
        <v>1457470</v>
      </c>
      <c r="G136" s="86">
        <f t="shared" si="17"/>
        <v>672720.9</v>
      </c>
      <c r="H136" s="86">
        <f t="shared" si="17"/>
        <v>2130190.9000000004</v>
      </c>
      <c r="I136" s="86">
        <f t="shared" si="17"/>
        <v>1632861.4000000001</v>
      </c>
      <c r="J136" s="86">
        <f t="shared" si="17"/>
        <v>1629211.9000000001</v>
      </c>
      <c r="K136" s="86">
        <f t="shared" si="17"/>
        <v>1629211.9000000001</v>
      </c>
      <c r="L136" s="86">
        <f t="shared" si="17"/>
        <v>500978.99999999988</v>
      </c>
      <c r="M136" s="106"/>
      <c r="N136" s="57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</row>
    <row r="137" spans="2:41" s="3" customFormat="1" ht="19.5" x14ac:dyDescent="0.3">
      <c r="B137" s="104"/>
      <c r="C137" s="54"/>
      <c r="D137" s="58"/>
      <c r="E137" s="55"/>
      <c r="F137" s="60"/>
      <c r="G137" s="60"/>
      <c r="H137" s="60"/>
      <c r="I137" s="60"/>
      <c r="J137" s="60"/>
      <c r="K137" s="87"/>
      <c r="L137" s="87"/>
      <c r="M137" s="111"/>
      <c r="N137" s="57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</row>
    <row r="138" spans="2:41" s="3" customFormat="1" ht="13.5" thickBot="1" x14ac:dyDescent="0.25">
      <c r="B138" s="114"/>
      <c r="C138" s="115"/>
      <c r="D138" s="115"/>
      <c r="E138" s="115"/>
      <c r="F138" s="118"/>
      <c r="G138" s="118"/>
      <c r="H138" s="118"/>
      <c r="I138" s="118"/>
      <c r="J138" s="118"/>
      <c r="K138" s="118"/>
      <c r="L138" s="118"/>
      <c r="M138" s="119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</row>
    <row r="139" spans="2:41" s="3" customFormat="1" ht="12.75" x14ac:dyDescent="0.2"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3"/>
      <c r="M139" s="112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</row>
    <row r="140" spans="2:41" s="3" customFormat="1" ht="12.75" x14ac:dyDescent="0.2"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</row>
    <row r="141" spans="2:41" s="3" customFormat="1" ht="12.75" x14ac:dyDescent="0.2">
      <c r="B141" s="112"/>
      <c r="C141" s="112"/>
      <c r="D141" s="117"/>
      <c r="E141" s="112"/>
      <c r="F141" s="112"/>
      <c r="G141" s="112"/>
      <c r="H141" s="112"/>
      <c r="I141" s="112"/>
      <c r="J141" s="112"/>
      <c r="K141" s="112"/>
      <c r="L141" s="112"/>
      <c r="M141" s="112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</row>
    <row r="142" spans="2:41" s="3" customFormat="1" ht="12.75" x14ac:dyDescent="0.2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</row>
    <row r="143" spans="2:41" s="3" customFormat="1" ht="12.75" x14ac:dyDescent="0.2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</row>
    <row r="144" spans="2:41" s="3" customFormat="1" ht="12.75" x14ac:dyDescent="0.2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</row>
    <row r="145" spans="2:41" s="3" customFormat="1" ht="12.75" x14ac:dyDescent="0.2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</row>
    <row r="146" spans="2:41" s="3" customFormat="1" ht="12.75" x14ac:dyDescent="0.2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</row>
    <row r="147" spans="2:41" s="3" customFormat="1" ht="12.75" x14ac:dyDescent="0.2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</row>
    <row r="148" spans="2:41" s="3" customFormat="1" ht="12.75" x14ac:dyDescent="0.2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</row>
    <row r="149" spans="2:41" s="3" customFormat="1" ht="12.75" x14ac:dyDescent="0.2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</row>
    <row r="150" spans="2:41" s="3" customFormat="1" ht="12.75" x14ac:dyDescent="0.2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</row>
    <row r="151" spans="2:41" s="3" customFormat="1" ht="12.75" x14ac:dyDescent="0.2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</row>
    <row r="152" spans="2:41" s="3" customFormat="1" ht="12.75" x14ac:dyDescent="0.2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</row>
    <row r="153" spans="2:41" s="3" customFormat="1" ht="12.75" x14ac:dyDescent="0.2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</row>
    <row r="154" spans="2:41" s="3" customFormat="1" ht="12.75" x14ac:dyDescent="0.2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</row>
    <row r="155" spans="2:41" s="3" customFormat="1" ht="12.75" x14ac:dyDescent="0.2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</row>
    <row r="156" spans="2:41" s="3" customFormat="1" ht="12.75" x14ac:dyDescent="0.2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</row>
    <row r="157" spans="2:41" s="3" customFormat="1" ht="12.75" x14ac:dyDescent="0.2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</row>
    <row r="158" spans="2:41" s="3" customFormat="1" ht="12.75" x14ac:dyDescent="0.2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</row>
    <row r="159" spans="2:41" s="3" customFormat="1" ht="12.75" x14ac:dyDescent="0.2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</row>
    <row r="160" spans="2:41" s="3" customFormat="1" ht="12.75" x14ac:dyDescent="0.2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</row>
    <row r="161" spans="2:41" s="3" customFormat="1" ht="12.75" x14ac:dyDescent="0.2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</row>
    <row r="162" spans="2:41" s="3" customFormat="1" ht="12.75" x14ac:dyDescent="0.2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</row>
    <row r="163" spans="2:41" s="3" customFormat="1" ht="12.75" x14ac:dyDescent="0.2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</row>
    <row r="164" spans="2:41" s="3" customFormat="1" ht="12.75" x14ac:dyDescent="0.2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</row>
    <row r="165" spans="2:41" s="3" customFormat="1" ht="12.75" x14ac:dyDescent="0.2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</row>
    <row r="166" spans="2:41" s="3" customFormat="1" ht="12.75" x14ac:dyDescent="0.2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</row>
    <row r="167" spans="2:41" s="3" customFormat="1" ht="12.75" x14ac:dyDescent="0.2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</row>
    <row r="168" spans="2:41" s="3" customFormat="1" ht="12.75" x14ac:dyDescent="0.2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</row>
    <row r="169" spans="2:41" s="3" customFormat="1" ht="12.75" x14ac:dyDescent="0.2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</row>
    <row r="170" spans="2:41" s="3" customFormat="1" ht="12.75" x14ac:dyDescent="0.2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</row>
    <row r="171" spans="2:41" s="3" customFormat="1" ht="12.75" x14ac:dyDescent="0.2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</row>
    <row r="172" spans="2:41" s="3" customFormat="1" ht="12.75" x14ac:dyDescent="0.2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</row>
    <row r="173" spans="2:41" s="3" customFormat="1" ht="12.75" x14ac:dyDescent="0.2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</row>
    <row r="174" spans="2:41" s="3" customFormat="1" ht="12.75" x14ac:dyDescent="0.2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</row>
    <row r="175" spans="2:41" s="3" customFormat="1" ht="12.75" x14ac:dyDescent="0.2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</row>
    <row r="176" spans="2:41" s="3" customFormat="1" ht="12.75" x14ac:dyDescent="0.2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</row>
    <row r="177" spans="2:41" s="3" customFormat="1" ht="12.75" x14ac:dyDescent="0.2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</row>
    <row r="178" spans="2:41" s="3" customFormat="1" ht="12.75" x14ac:dyDescent="0.2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</row>
    <row r="179" spans="2:41" s="3" customFormat="1" ht="12.75" x14ac:dyDescent="0.2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</row>
    <row r="180" spans="2:41" s="3" customFormat="1" ht="12.75" x14ac:dyDescent="0.2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</row>
    <row r="181" spans="2:41" s="3" customFormat="1" ht="12.75" x14ac:dyDescent="0.2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</row>
    <row r="182" spans="2:41" s="3" customFormat="1" ht="12.75" x14ac:dyDescent="0.2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</row>
    <row r="183" spans="2:41" s="3" customFormat="1" ht="12.75" x14ac:dyDescent="0.2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</row>
    <row r="184" spans="2:41" s="3" customFormat="1" ht="12.75" x14ac:dyDescent="0.2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</row>
    <row r="185" spans="2:41" s="3" customFormat="1" ht="12.75" x14ac:dyDescent="0.2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</row>
    <row r="186" spans="2:41" s="3" customFormat="1" ht="12.75" x14ac:dyDescent="0.2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</row>
    <row r="187" spans="2:41" s="3" customFormat="1" ht="12.75" x14ac:dyDescent="0.2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</row>
    <row r="188" spans="2:41" s="3" customFormat="1" ht="12.75" x14ac:dyDescent="0.2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</row>
    <row r="189" spans="2:41" s="3" customFormat="1" ht="12.75" x14ac:dyDescent="0.2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</row>
    <row r="190" spans="2:41" s="3" customFormat="1" ht="12.75" x14ac:dyDescent="0.2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</row>
    <row r="191" spans="2:41" s="3" customFormat="1" ht="12.75" x14ac:dyDescent="0.2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</row>
    <row r="192" spans="2:41" s="3" customFormat="1" ht="12.75" x14ac:dyDescent="0.2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</row>
    <row r="193" spans="2:41" s="3" customFormat="1" ht="12.75" x14ac:dyDescent="0.2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</row>
    <row r="194" spans="2:41" s="3" customFormat="1" ht="12.75" x14ac:dyDescent="0.2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</row>
    <row r="195" spans="2:41" s="3" customFormat="1" ht="12.75" x14ac:dyDescent="0.2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</row>
    <row r="196" spans="2:41" s="3" customFormat="1" ht="12.75" x14ac:dyDescent="0.2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</row>
    <row r="197" spans="2:41" s="3" customFormat="1" ht="12.75" x14ac:dyDescent="0.2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</row>
    <row r="198" spans="2:41" s="3" customFormat="1" ht="12.75" x14ac:dyDescent="0.2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</row>
    <row r="199" spans="2:41" s="3" customFormat="1" ht="12.75" x14ac:dyDescent="0.2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</row>
    <row r="200" spans="2:41" s="3" customFormat="1" ht="12.75" x14ac:dyDescent="0.2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</row>
    <row r="201" spans="2:41" s="3" customFormat="1" ht="12.75" x14ac:dyDescent="0.2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</row>
    <row r="202" spans="2:41" s="3" customFormat="1" ht="12.75" x14ac:dyDescent="0.2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</row>
    <row r="203" spans="2:41" s="3" customFormat="1" ht="12.75" x14ac:dyDescent="0.2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</row>
    <row r="204" spans="2:41" s="3" customFormat="1" ht="12.75" x14ac:dyDescent="0.2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</row>
    <row r="205" spans="2:41" s="3" customFormat="1" ht="12.75" x14ac:dyDescent="0.2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</row>
    <row r="206" spans="2:41" s="3" customFormat="1" ht="12.75" x14ac:dyDescent="0.2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</row>
    <row r="207" spans="2:41" s="3" customFormat="1" ht="12.75" x14ac:dyDescent="0.2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</row>
    <row r="208" spans="2:41" s="3" customFormat="1" ht="12.75" x14ac:dyDescent="0.2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</row>
    <row r="209" spans="2:41" s="3" customFormat="1" ht="12.75" x14ac:dyDescent="0.2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</row>
    <row r="210" spans="2:41" s="3" customFormat="1" ht="12.75" x14ac:dyDescent="0.2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</row>
    <row r="211" spans="2:41" s="3" customFormat="1" ht="12.75" x14ac:dyDescent="0.2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</row>
    <row r="212" spans="2:41" s="3" customFormat="1" ht="12.75" x14ac:dyDescent="0.2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</row>
    <row r="213" spans="2:41" s="3" customFormat="1" ht="12.75" x14ac:dyDescent="0.2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</row>
    <row r="214" spans="2:41" s="3" customFormat="1" ht="12.75" x14ac:dyDescent="0.2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</row>
    <row r="215" spans="2:41" s="3" customFormat="1" ht="12.75" x14ac:dyDescent="0.2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</row>
    <row r="216" spans="2:41" s="3" customFormat="1" ht="12.75" x14ac:dyDescent="0.2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</row>
    <row r="217" spans="2:41" s="3" customFormat="1" ht="12.75" x14ac:dyDescent="0.2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</row>
    <row r="218" spans="2:41" s="3" customFormat="1" ht="12.75" x14ac:dyDescent="0.2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</row>
    <row r="219" spans="2:41" s="3" customFormat="1" ht="12.75" x14ac:dyDescent="0.2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</row>
    <row r="220" spans="2:41" s="3" customFormat="1" ht="12.75" x14ac:dyDescent="0.2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</row>
    <row r="221" spans="2:41" s="3" customFormat="1" ht="12.75" x14ac:dyDescent="0.2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</row>
    <row r="222" spans="2:41" s="3" customFormat="1" ht="12.75" x14ac:dyDescent="0.2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</row>
    <row r="223" spans="2:41" s="3" customFormat="1" ht="12.75" x14ac:dyDescent="0.2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</row>
    <row r="224" spans="2:41" s="3" customFormat="1" ht="12.75" x14ac:dyDescent="0.2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</row>
    <row r="225" spans="2:41" s="3" customFormat="1" ht="12.75" x14ac:dyDescent="0.2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</row>
    <row r="226" spans="2:41" s="3" customFormat="1" ht="12.75" x14ac:dyDescent="0.2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</row>
    <row r="227" spans="2:41" s="3" customFormat="1" ht="12.75" x14ac:dyDescent="0.2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</row>
    <row r="228" spans="2:41" s="3" customFormat="1" ht="12.75" x14ac:dyDescent="0.2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</row>
    <row r="229" spans="2:41" s="3" customFormat="1" ht="12.75" x14ac:dyDescent="0.2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</row>
    <row r="230" spans="2:41" s="3" customFormat="1" ht="12.75" x14ac:dyDescent="0.2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</row>
    <row r="231" spans="2:41" s="3" customFormat="1" ht="12.75" x14ac:dyDescent="0.2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</row>
    <row r="232" spans="2:41" s="3" customFormat="1" ht="12.75" x14ac:dyDescent="0.2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</row>
    <row r="233" spans="2:41" s="3" customFormat="1" ht="12.75" x14ac:dyDescent="0.2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</row>
    <row r="234" spans="2:41" s="3" customFormat="1" ht="12.75" x14ac:dyDescent="0.2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</row>
    <row r="235" spans="2:41" s="3" customFormat="1" ht="12.75" x14ac:dyDescent="0.2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</row>
    <row r="236" spans="2:41" s="3" customFormat="1" ht="12.75" x14ac:dyDescent="0.2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</row>
    <row r="237" spans="2:41" s="3" customFormat="1" ht="12.75" x14ac:dyDescent="0.2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</row>
    <row r="238" spans="2:41" s="3" customFormat="1" ht="12.75" x14ac:dyDescent="0.2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</row>
    <row r="239" spans="2:41" s="3" customFormat="1" ht="12.75" x14ac:dyDescent="0.2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</row>
    <row r="240" spans="2:41" s="3" customFormat="1" ht="12.75" x14ac:dyDescent="0.2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</row>
    <row r="241" spans="2:41" s="3" customFormat="1" ht="12.75" x14ac:dyDescent="0.2"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</row>
    <row r="242" spans="2:41" s="3" customFormat="1" ht="12.75" x14ac:dyDescent="0.2"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</row>
    <row r="243" spans="2:41" s="3" customFormat="1" ht="12.75" x14ac:dyDescent="0.2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</row>
    <row r="244" spans="2:41" s="3" customFormat="1" ht="12.75" x14ac:dyDescent="0.2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</row>
    <row r="245" spans="2:41" s="3" customFormat="1" ht="12.75" x14ac:dyDescent="0.2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</row>
    <row r="246" spans="2:41" s="3" customFormat="1" ht="12.75" x14ac:dyDescent="0.2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</row>
    <row r="247" spans="2:41" s="3" customFormat="1" ht="12.75" x14ac:dyDescent="0.2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</row>
    <row r="248" spans="2:41" s="3" customFormat="1" ht="12.75" x14ac:dyDescent="0.2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</row>
    <row r="249" spans="2:41" s="3" customFormat="1" ht="12.75" x14ac:dyDescent="0.2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</row>
    <row r="250" spans="2:41" s="3" customFormat="1" ht="12.75" x14ac:dyDescent="0.2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</row>
    <row r="251" spans="2:41" s="3" customFormat="1" ht="12.75" x14ac:dyDescent="0.2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</row>
    <row r="252" spans="2:41" s="3" customFormat="1" ht="12.75" x14ac:dyDescent="0.2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</row>
    <row r="253" spans="2:41" s="3" customFormat="1" ht="12.75" x14ac:dyDescent="0.2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</row>
    <row r="254" spans="2:41" s="3" customFormat="1" ht="12.75" x14ac:dyDescent="0.2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</row>
    <row r="255" spans="2:41" s="3" customFormat="1" ht="12.75" x14ac:dyDescent="0.2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</row>
    <row r="256" spans="2:41" s="3" customFormat="1" ht="12.75" x14ac:dyDescent="0.2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</row>
    <row r="257" spans="2:41" s="3" customFormat="1" ht="12.75" x14ac:dyDescent="0.2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</row>
    <row r="258" spans="2:41" s="3" customFormat="1" ht="12.75" x14ac:dyDescent="0.2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</row>
    <row r="259" spans="2:41" s="3" customFormat="1" ht="12.75" x14ac:dyDescent="0.2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</row>
    <row r="260" spans="2:41" s="3" customFormat="1" ht="12.75" x14ac:dyDescent="0.2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</row>
    <row r="261" spans="2:41" s="3" customFormat="1" ht="12.75" x14ac:dyDescent="0.2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</row>
    <row r="262" spans="2:41" s="3" customFormat="1" ht="12.75" x14ac:dyDescent="0.2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</row>
    <row r="263" spans="2:41" s="3" customFormat="1" ht="12.75" x14ac:dyDescent="0.2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</row>
    <row r="264" spans="2:41" s="3" customFormat="1" ht="12.75" x14ac:dyDescent="0.2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</row>
    <row r="265" spans="2:41" s="3" customFormat="1" ht="12.75" x14ac:dyDescent="0.2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</row>
    <row r="266" spans="2:41" s="3" customFormat="1" ht="12.75" x14ac:dyDescent="0.2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</row>
    <row r="267" spans="2:41" s="3" customFormat="1" ht="12.75" x14ac:dyDescent="0.2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</row>
    <row r="268" spans="2:41" s="3" customFormat="1" ht="12.75" x14ac:dyDescent="0.2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</row>
    <row r="269" spans="2:41" s="3" customFormat="1" ht="12.75" x14ac:dyDescent="0.2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</row>
    <row r="270" spans="2:41" s="3" customFormat="1" ht="12.75" x14ac:dyDescent="0.2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</row>
    <row r="271" spans="2:41" s="3" customFormat="1" ht="12.75" x14ac:dyDescent="0.2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</row>
    <row r="272" spans="2:41" s="3" customFormat="1" ht="12.75" x14ac:dyDescent="0.2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</row>
    <row r="273" spans="2:41" s="3" customFormat="1" ht="12.75" x14ac:dyDescent="0.2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</row>
    <row r="274" spans="2:41" s="3" customFormat="1" ht="12.75" x14ac:dyDescent="0.2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</row>
    <row r="275" spans="2:41" s="3" customFormat="1" ht="12.75" x14ac:dyDescent="0.2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</row>
    <row r="276" spans="2:41" s="3" customFormat="1" ht="12.75" x14ac:dyDescent="0.2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</row>
    <row r="277" spans="2:41" s="3" customFormat="1" ht="12.75" x14ac:dyDescent="0.2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</row>
    <row r="278" spans="2:41" s="3" customFormat="1" ht="12.75" x14ac:dyDescent="0.2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</row>
    <row r="279" spans="2:41" s="3" customFormat="1" ht="12.75" x14ac:dyDescent="0.2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</row>
    <row r="280" spans="2:41" s="3" customFormat="1" ht="12.75" x14ac:dyDescent="0.2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</row>
    <row r="281" spans="2:41" s="3" customFormat="1" ht="12.75" x14ac:dyDescent="0.2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</row>
    <row r="282" spans="2:41" s="3" customFormat="1" ht="12.75" x14ac:dyDescent="0.2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</row>
    <row r="283" spans="2:41" s="3" customFormat="1" ht="12.75" x14ac:dyDescent="0.2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</row>
    <row r="284" spans="2:41" s="3" customFormat="1" ht="12.75" x14ac:dyDescent="0.2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</row>
    <row r="285" spans="2:41" s="3" customFormat="1" ht="12.75" x14ac:dyDescent="0.2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</row>
    <row r="286" spans="2:41" s="3" customFormat="1" ht="12.75" x14ac:dyDescent="0.2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</row>
    <row r="287" spans="2:41" s="3" customFormat="1" ht="12.75" x14ac:dyDescent="0.2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</row>
    <row r="288" spans="2:41" s="3" customFormat="1" ht="12.75" x14ac:dyDescent="0.2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</row>
    <row r="289" spans="2:41" s="3" customFormat="1" ht="12.75" x14ac:dyDescent="0.2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</row>
    <row r="290" spans="2:41" s="3" customFormat="1" ht="12.75" x14ac:dyDescent="0.2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</row>
    <row r="291" spans="2:41" s="3" customFormat="1" ht="12.75" x14ac:dyDescent="0.2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</row>
    <row r="292" spans="2:41" s="3" customFormat="1" ht="12.75" x14ac:dyDescent="0.2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</row>
    <row r="293" spans="2:41" s="3" customFormat="1" ht="12.75" x14ac:dyDescent="0.2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</row>
    <row r="294" spans="2:41" s="3" customFormat="1" ht="12.75" x14ac:dyDescent="0.2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</row>
    <row r="295" spans="2:41" s="3" customFormat="1" ht="12.75" x14ac:dyDescent="0.2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</row>
    <row r="296" spans="2:41" s="3" customFormat="1" ht="12.75" x14ac:dyDescent="0.2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</row>
    <row r="297" spans="2:41" s="3" customFormat="1" ht="12.75" x14ac:dyDescent="0.2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</row>
    <row r="298" spans="2:41" s="3" customFormat="1" ht="12.75" x14ac:dyDescent="0.2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</row>
    <row r="299" spans="2:41" s="3" customFormat="1" ht="12.75" x14ac:dyDescent="0.2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</row>
    <row r="300" spans="2:41" s="3" customFormat="1" ht="12.75" x14ac:dyDescent="0.2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</row>
    <row r="301" spans="2:41" s="3" customFormat="1" ht="12.75" x14ac:dyDescent="0.2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</row>
    <row r="302" spans="2:41" s="3" customFormat="1" ht="12.75" x14ac:dyDescent="0.2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</row>
    <row r="303" spans="2:41" s="3" customFormat="1" ht="12.75" x14ac:dyDescent="0.2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</row>
    <row r="304" spans="2:41" s="3" customFormat="1" ht="12.75" x14ac:dyDescent="0.2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</row>
    <row r="305" spans="2:41" s="3" customFormat="1" ht="12.75" x14ac:dyDescent="0.2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</row>
    <row r="306" spans="2:41" s="3" customFormat="1" ht="12.75" x14ac:dyDescent="0.2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</row>
    <row r="307" spans="2:41" s="3" customFormat="1" ht="12.75" x14ac:dyDescent="0.2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</row>
    <row r="308" spans="2:41" s="3" customFormat="1" ht="12.75" x14ac:dyDescent="0.2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</row>
    <row r="309" spans="2:41" s="3" customFormat="1" ht="12.75" x14ac:dyDescent="0.2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</row>
    <row r="310" spans="2:41" s="3" customFormat="1" ht="12.75" x14ac:dyDescent="0.2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</row>
    <row r="311" spans="2:41" s="3" customFormat="1" ht="12.75" x14ac:dyDescent="0.2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</row>
    <row r="312" spans="2:41" s="3" customFormat="1" ht="12.75" x14ac:dyDescent="0.2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</row>
    <row r="313" spans="2:41" s="3" customFormat="1" ht="12.75" x14ac:dyDescent="0.2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</row>
    <row r="314" spans="2:41" s="3" customFormat="1" ht="12.75" x14ac:dyDescent="0.2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</row>
    <row r="315" spans="2:41" s="3" customFormat="1" ht="12.75" x14ac:dyDescent="0.2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</row>
    <row r="316" spans="2:41" s="3" customFormat="1" ht="12.75" x14ac:dyDescent="0.2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</row>
    <row r="317" spans="2:41" s="3" customFormat="1" ht="12.75" x14ac:dyDescent="0.2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</row>
    <row r="318" spans="2:41" s="3" customFormat="1" ht="12.75" x14ac:dyDescent="0.2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</row>
    <row r="319" spans="2:41" s="3" customFormat="1" ht="12.75" x14ac:dyDescent="0.2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</row>
    <row r="320" spans="2:41" s="3" customFormat="1" ht="12.75" x14ac:dyDescent="0.2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</row>
    <row r="321" spans="2:41" s="3" customFormat="1" ht="12.75" x14ac:dyDescent="0.2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</row>
    <row r="322" spans="2:41" s="3" customFormat="1" ht="12.75" x14ac:dyDescent="0.2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</row>
    <row r="323" spans="2:41" s="3" customFormat="1" ht="12.75" x14ac:dyDescent="0.2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</row>
    <row r="324" spans="2:41" s="3" customFormat="1" ht="12.75" x14ac:dyDescent="0.2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</row>
    <row r="325" spans="2:41" s="3" customFormat="1" ht="12.75" x14ac:dyDescent="0.2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</row>
    <row r="326" spans="2:41" s="3" customFormat="1" ht="12.75" x14ac:dyDescent="0.2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</row>
    <row r="327" spans="2:41" s="3" customFormat="1" ht="12.75" x14ac:dyDescent="0.2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</row>
    <row r="328" spans="2:41" s="3" customFormat="1" ht="12.75" x14ac:dyDescent="0.2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</row>
    <row r="329" spans="2:41" s="3" customFormat="1" ht="12.75" x14ac:dyDescent="0.2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</row>
    <row r="330" spans="2:41" s="3" customFormat="1" ht="12.75" x14ac:dyDescent="0.2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</row>
    <row r="331" spans="2:41" s="3" customFormat="1" ht="12.75" x14ac:dyDescent="0.2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</row>
    <row r="332" spans="2:41" s="3" customFormat="1" ht="12.75" x14ac:dyDescent="0.2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</row>
    <row r="333" spans="2:41" s="3" customFormat="1" ht="12.75" x14ac:dyDescent="0.2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</row>
    <row r="334" spans="2:41" s="3" customFormat="1" ht="12.75" x14ac:dyDescent="0.2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</row>
    <row r="335" spans="2:41" s="3" customFormat="1" ht="12.75" x14ac:dyDescent="0.2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</row>
    <row r="336" spans="2:41" s="3" customFormat="1" ht="12.75" x14ac:dyDescent="0.2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</row>
    <row r="337" spans="2:41" s="3" customFormat="1" ht="12.75" x14ac:dyDescent="0.2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</row>
    <row r="338" spans="2:41" s="3" customFormat="1" ht="12.75" x14ac:dyDescent="0.2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</row>
    <row r="339" spans="2:41" s="3" customFormat="1" ht="12.75" x14ac:dyDescent="0.2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</row>
    <row r="340" spans="2:41" s="3" customFormat="1" ht="12.75" x14ac:dyDescent="0.2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</row>
    <row r="341" spans="2:41" s="3" customFormat="1" ht="12.75" x14ac:dyDescent="0.2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</row>
    <row r="342" spans="2:41" s="3" customFormat="1" ht="12.75" x14ac:dyDescent="0.2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</row>
    <row r="343" spans="2:41" s="3" customFormat="1" ht="12.75" x14ac:dyDescent="0.2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</row>
    <row r="344" spans="2:41" s="3" customFormat="1" ht="12.75" x14ac:dyDescent="0.2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</row>
    <row r="345" spans="2:41" s="3" customFormat="1" ht="12.75" x14ac:dyDescent="0.2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</row>
    <row r="346" spans="2:41" s="3" customFormat="1" ht="12.75" x14ac:dyDescent="0.2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</row>
    <row r="347" spans="2:41" s="3" customFormat="1" ht="12.75" x14ac:dyDescent="0.2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</row>
    <row r="348" spans="2:41" s="3" customFormat="1" ht="12.75" x14ac:dyDescent="0.2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</row>
    <row r="349" spans="2:41" s="3" customFormat="1" ht="12.75" x14ac:dyDescent="0.2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</row>
    <row r="350" spans="2:41" s="3" customFormat="1" ht="12.75" x14ac:dyDescent="0.2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</row>
    <row r="351" spans="2:41" s="3" customFormat="1" ht="12.75" x14ac:dyDescent="0.2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</row>
    <row r="352" spans="2:41" s="3" customFormat="1" ht="12.75" x14ac:dyDescent="0.2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</row>
    <row r="353" spans="2:41" s="3" customFormat="1" ht="12.75" x14ac:dyDescent="0.2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</row>
    <row r="354" spans="2:41" s="3" customFormat="1" ht="12.75" x14ac:dyDescent="0.2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</row>
    <row r="355" spans="2:41" s="3" customFormat="1" ht="12.75" x14ac:dyDescent="0.2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</row>
    <row r="356" spans="2:41" s="3" customFormat="1" ht="12.75" x14ac:dyDescent="0.2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</row>
    <row r="357" spans="2:41" s="3" customFormat="1" ht="12.75" x14ac:dyDescent="0.2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</row>
    <row r="358" spans="2:41" s="3" customFormat="1" ht="12.75" x14ac:dyDescent="0.2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</row>
    <row r="359" spans="2:41" s="3" customFormat="1" ht="12.75" x14ac:dyDescent="0.2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</row>
    <row r="360" spans="2:41" s="3" customFormat="1" ht="12.75" x14ac:dyDescent="0.2"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</row>
    <row r="361" spans="2:41" s="3" customFormat="1" ht="12.75" x14ac:dyDescent="0.2"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</row>
    <row r="362" spans="2:41" s="3" customFormat="1" ht="12.75" x14ac:dyDescent="0.2"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</row>
    <row r="363" spans="2:41" s="3" customFormat="1" ht="12.75" x14ac:dyDescent="0.2"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</row>
    <row r="364" spans="2:41" s="3" customFormat="1" ht="12.75" x14ac:dyDescent="0.2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</row>
    <row r="365" spans="2:41" s="3" customFormat="1" ht="12.75" x14ac:dyDescent="0.2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</row>
    <row r="366" spans="2:41" s="3" customFormat="1" ht="12.75" x14ac:dyDescent="0.2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</row>
    <row r="367" spans="2:41" s="3" customFormat="1" ht="12.75" x14ac:dyDescent="0.2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</row>
    <row r="368" spans="2:41" s="3" customFormat="1" ht="12.75" x14ac:dyDescent="0.2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</row>
    <row r="369" spans="2:41" s="3" customFormat="1" ht="12.75" x14ac:dyDescent="0.2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</row>
    <row r="370" spans="2:41" s="3" customFormat="1" ht="12.75" x14ac:dyDescent="0.2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</row>
    <row r="371" spans="2:41" s="3" customFormat="1" ht="12.75" x14ac:dyDescent="0.2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</row>
    <row r="372" spans="2:41" s="3" customFormat="1" ht="12.75" x14ac:dyDescent="0.2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</row>
    <row r="373" spans="2:41" s="3" customFormat="1" ht="12.75" x14ac:dyDescent="0.2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</row>
    <row r="374" spans="2:41" s="3" customFormat="1" ht="12.75" x14ac:dyDescent="0.2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</row>
    <row r="375" spans="2:41" s="3" customFormat="1" ht="12.75" x14ac:dyDescent="0.2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</row>
    <row r="376" spans="2:41" s="3" customFormat="1" ht="12.75" x14ac:dyDescent="0.2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</row>
    <row r="377" spans="2:41" s="3" customFormat="1" ht="12.75" x14ac:dyDescent="0.2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</row>
    <row r="378" spans="2:41" s="3" customFormat="1" ht="12.75" x14ac:dyDescent="0.2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</row>
    <row r="379" spans="2:41" s="3" customFormat="1" ht="12.75" x14ac:dyDescent="0.2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</row>
    <row r="380" spans="2:41" s="3" customFormat="1" ht="12.75" x14ac:dyDescent="0.2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</row>
    <row r="381" spans="2:41" s="3" customFormat="1" ht="12.75" x14ac:dyDescent="0.2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</row>
    <row r="382" spans="2:41" s="3" customFormat="1" ht="12.75" x14ac:dyDescent="0.2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</row>
    <row r="383" spans="2:41" s="3" customFormat="1" ht="12.75" x14ac:dyDescent="0.2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</row>
    <row r="384" spans="2:41" s="3" customFormat="1" ht="12.75" x14ac:dyDescent="0.2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</row>
    <row r="385" spans="2:41" s="3" customFormat="1" ht="12.75" x14ac:dyDescent="0.2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</row>
    <row r="386" spans="2:41" s="3" customFormat="1" ht="12.75" x14ac:dyDescent="0.2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</row>
    <row r="387" spans="2:41" s="3" customFormat="1" ht="12.75" x14ac:dyDescent="0.2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</row>
    <row r="388" spans="2:41" s="3" customFormat="1" ht="12.75" x14ac:dyDescent="0.2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</row>
    <row r="389" spans="2:41" s="3" customFormat="1" ht="12.75" x14ac:dyDescent="0.2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</row>
    <row r="390" spans="2:41" s="3" customFormat="1" ht="12.75" x14ac:dyDescent="0.2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</row>
    <row r="391" spans="2:41" s="3" customFormat="1" ht="12.75" x14ac:dyDescent="0.2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</row>
    <row r="392" spans="2:41" s="3" customFormat="1" ht="12.75" x14ac:dyDescent="0.2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</row>
    <row r="393" spans="2:41" s="3" customFormat="1" ht="12.75" x14ac:dyDescent="0.2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</row>
    <row r="394" spans="2:41" s="3" customFormat="1" ht="12.75" x14ac:dyDescent="0.2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</row>
    <row r="395" spans="2:41" s="3" customFormat="1" ht="12.75" x14ac:dyDescent="0.2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</row>
    <row r="396" spans="2:41" s="3" customFormat="1" ht="12.75" x14ac:dyDescent="0.2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</row>
    <row r="397" spans="2:41" s="3" customFormat="1" ht="12.75" x14ac:dyDescent="0.2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</row>
    <row r="398" spans="2:41" s="3" customFormat="1" ht="12.75" x14ac:dyDescent="0.2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</row>
    <row r="399" spans="2:41" s="3" customFormat="1" ht="12.75" x14ac:dyDescent="0.2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</row>
    <row r="400" spans="2:41" s="3" customFormat="1" ht="12.75" x14ac:dyDescent="0.2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</row>
    <row r="401" spans="2:41" s="3" customFormat="1" ht="12.75" x14ac:dyDescent="0.2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</row>
    <row r="402" spans="2:41" s="3" customFormat="1" ht="12.75" x14ac:dyDescent="0.2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</row>
    <row r="403" spans="2:41" s="3" customFormat="1" ht="12.75" x14ac:dyDescent="0.2"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</row>
    <row r="404" spans="2:41" s="3" customFormat="1" ht="12.75" x14ac:dyDescent="0.2"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</row>
    <row r="405" spans="2:41" s="3" customFormat="1" ht="12.75" x14ac:dyDescent="0.2"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</row>
    <row r="406" spans="2:41" s="3" customFormat="1" ht="12.75" x14ac:dyDescent="0.2"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</row>
    <row r="407" spans="2:41" s="3" customFormat="1" ht="12.75" x14ac:dyDescent="0.2"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</row>
    <row r="408" spans="2:41" s="3" customFormat="1" ht="12.75" x14ac:dyDescent="0.2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</row>
    <row r="409" spans="2:41" s="3" customFormat="1" ht="12.75" x14ac:dyDescent="0.2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</row>
    <row r="410" spans="2:41" s="3" customFormat="1" ht="12.75" x14ac:dyDescent="0.2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</row>
    <row r="411" spans="2:41" s="3" customFormat="1" ht="12.75" x14ac:dyDescent="0.2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</row>
    <row r="412" spans="2:41" s="3" customFormat="1" ht="12.75" x14ac:dyDescent="0.2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</row>
    <row r="413" spans="2:41" s="3" customFormat="1" ht="12.75" x14ac:dyDescent="0.2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</row>
    <row r="414" spans="2:41" s="3" customFormat="1" ht="12.75" x14ac:dyDescent="0.2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</row>
    <row r="415" spans="2:41" s="3" customFormat="1" ht="12.75" x14ac:dyDescent="0.2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</row>
    <row r="416" spans="2:41" s="3" customFormat="1" ht="12.75" x14ac:dyDescent="0.2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</row>
    <row r="417" spans="2:41" s="3" customFormat="1" ht="12.75" x14ac:dyDescent="0.2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</row>
    <row r="418" spans="2:41" s="3" customFormat="1" ht="12.75" x14ac:dyDescent="0.2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</row>
    <row r="419" spans="2:41" s="3" customFormat="1" ht="12.75" x14ac:dyDescent="0.2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</row>
    <row r="420" spans="2:41" s="3" customFormat="1" ht="12.75" x14ac:dyDescent="0.2"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</row>
    <row r="421" spans="2:41" s="3" customFormat="1" ht="12.75" x14ac:dyDescent="0.2"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</row>
    <row r="422" spans="2:41" s="3" customFormat="1" ht="12.75" x14ac:dyDescent="0.2"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</row>
    <row r="423" spans="2:41" s="3" customFormat="1" ht="12.75" x14ac:dyDescent="0.2"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</row>
    <row r="424" spans="2:41" s="3" customFormat="1" ht="12.75" x14ac:dyDescent="0.2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</row>
    <row r="425" spans="2:41" s="3" customFormat="1" ht="12.75" x14ac:dyDescent="0.2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</row>
    <row r="426" spans="2:41" s="3" customFormat="1" ht="12.75" x14ac:dyDescent="0.2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</row>
    <row r="427" spans="2:41" s="3" customFormat="1" ht="12.75" x14ac:dyDescent="0.2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</row>
    <row r="428" spans="2:41" s="3" customFormat="1" ht="12.75" x14ac:dyDescent="0.2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</row>
    <row r="429" spans="2:41" s="3" customFormat="1" ht="12.75" x14ac:dyDescent="0.2"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</row>
    <row r="430" spans="2:41" s="3" customFormat="1" ht="12.75" x14ac:dyDescent="0.2"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</row>
    <row r="431" spans="2:41" s="3" customFormat="1" ht="12.75" x14ac:dyDescent="0.2"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</row>
    <row r="432" spans="2:41" s="3" customFormat="1" ht="12.75" x14ac:dyDescent="0.2"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</row>
    <row r="433" spans="2:41" s="3" customFormat="1" ht="12.75" x14ac:dyDescent="0.2"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</row>
    <row r="434" spans="2:41" s="3" customFormat="1" ht="12.75" x14ac:dyDescent="0.2"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</row>
    <row r="435" spans="2:41" s="3" customFormat="1" ht="12.75" x14ac:dyDescent="0.2"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</row>
    <row r="436" spans="2:41" s="3" customFormat="1" ht="12.75" x14ac:dyDescent="0.2"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</row>
    <row r="437" spans="2:41" s="3" customFormat="1" ht="12.75" x14ac:dyDescent="0.2"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</row>
    <row r="438" spans="2:41" s="3" customFormat="1" ht="12.75" x14ac:dyDescent="0.2"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</row>
    <row r="439" spans="2:41" s="3" customFormat="1" ht="12.75" x14ac:dyDescent="0.2"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</row>
    <row r="440" spans="2:41" s="3" customFormat="1" ht="12.75" x14ac:dyDescent="0.2"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</row>
    <row r="441" spans="2:41" s="3" customFormat="1" ht="12.75" x14ac:dyDescent="0.2"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</row>
    <row r="442" spans="2:41" s="3" customFormat="1" ht="12.75" x14ac:dyDescent="0.2"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</row>
    <row r="443" spans="2:41" s="3" customFormat="1" ht="12.75" x14ac:dyDescent="0.2"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</row>
    <row r="444" spans="2:41" s="3" customFormat="1" ht="12.75" x14ac:dyDescent="0.2"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</row>
    <row r="445" spans="2:41" s="3" customFormat="1" ht="12.75" x14ac:dyDescent="0.2"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</row>
    <row r="446" spans="2:41" s="3" customFormat="1" ht="12.75" x14ac:dyDescent="0.2"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</row>
    <row r="447" spans="2:41" s="3" customFormat="1" ht="12.75" x14ac:dyDescent="0.2"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</row>
    <row r="448" spans="2:41" s="3" customFormat="1" ht="12.75" x14ac:dyDescent="0.2"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</row>
    <row r="449" spans="2:41" s="3" customFormat="1" ht="12.75" x14ac:dyDescent="0.2"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</row>
    <row r="450" spans="2:41" s="3" customFormat="1" ht="12.75" x14ac:dyDescent="0.2"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</row>
    <row r="451" spans="2:41" s="3" customFormat="1" ht="12.75" x14ac:dyDescent="0.2"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</row>
    <row r="452" spans="2:41" s="3" customFormat="1" ht="12.75" x14ac:dyDescent="0.2"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</row>
    <row r="453" spans="2:41" s="3" customFormat="1" ht="12.75" x14ac:dyDescent="0.2"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</row>
    <row r="454" spans="2:41" s="3" customFormat="1" ht="12.75" x14ac:dyDescent="0.2"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</row>
    <row r="455" spans="2:41" s="3" customFormat="1" ht="12.75" x14ac:dyDescent="0.2"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</row>
    <row r="456" spans="2:41" s="3" customFormat="1" ht="12.75" x14ac:dyDescent="0.2"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</row>
    <row r="457" spans="2:41" s="3" customFormat="1" ht="12.75" x14ac:dyDescent="0.2"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</row>
    <row r="458" spans="2:41" s="3" customFormat="1" ht="12.75" x14ac:dyDescent="0.2"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</row>
    <row r="459" spans="2:41" s="3" customFormat="1" ht="12.75" x14ac:dyDescent="0.2"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</row>
  </sheetData>
  <mergeCells count="8">
    <mergeCell ref="P53:U55"/>
    <mergeCell ref="C64:D65"/>
    <mergeCell ref="B11:M11"/>
    <mergeCell ref="B12:M12"/>
    <mergeCell ref="B13:M13"/>
    <mergeCell ref="B14:M14"/>
    <mergeCell ref="B15:M15"/>
    <mergeCell ref="R44:V50"/>
  </mergeCells>
  <pageMargins left="0.23622047244094491" right="0.23622047244094491" top="0.88" bottom="1.1100000000000001" header="0.31496062992125984" footer="0.5"/>
  <pageSetup scale="41" fitToHeight="0" orientation="portrait" r:id="rId1"/>
  <headerFooter alignWithMargins="0"/>
  <rowBreaks count="1" manualBreakCount="1">
    <brk id="78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O459"/>
  <sheetViews>
    <sheetView showGridLines="0" view="pageBreakPreview" zoomScale="70" zoomScaleNormal="130" zoomScaleSheetLayoutView="70" zoomScalePageLayoutView="85" workbookViewId="0">
      <selection activeCell="B13" sqref="B13:M13"/>
    </sheetView>
  </sheetViews>
  <sheetFormatPr baseColWidth="10" defaultColWidth="11.42578125" defaultRowHeight="15" x14ac:dyDescent="0.3"/>
  <cols>
    <col min="1" max="1" width="11.42578125" style="1"/>
    <col min="2" max="2" width="5.140625" style="2" customWidth="1"/>
    <col min="3" max="3" width="9.5703125" style="2" customWidth="1"/>
    <col min="4" max="4" width="71.42578125" style="2" customWidth="1"/>
    <col min="5" max="5" width="3" style="2" customWidth="1"/>
    <col min="6" max="6" width="17.5703125" style="2" bestFit="1" customWidth="1"/>
    <col min="7" max="7" width="23.140625" style="2" bestFit="1" customWidth="1"/>
    <col min="8" max="8" width="19.28515625" style="2" bestFit="1" customWidth="1"/>
    <col min="9" max="9" width="19.140625" style="2" bestFit="1" customWidth="1"/>
    <col min="10" max="10" width="19.140625" style="2" customWidth="1"/>
    <col min="11" max="11" width="17.5703125" style="2" bestFit="1" customWidth="1"/>
    <col min="12" max="12" width="22.140625" style="2" bestFit="1" customWidth="1"/>
    <col min="13" max="13" width="2.7109375" style="2" customWidth="1"/>
    <col min="14" max="14" width="5.5703125" style="2" customWidth="1"/>
    <col min="15" max="15" width="3.5703125" style="2" customWidth="1"/>
    <col min="16" max="16" width="2.7109375" style="2" customWidth="1"/>
    <col min="17" max="17" width="20.7109375" style="2" bestFit="1" customWidth="1"/>
    <col min="18" max="41" width="2.7109375" style="2" customWidth="1"/>
    <col min="42" max="106" width="2.7109375" style="1" customWidth="1"/>
    <col min="107" max="16384" width="11.42578125" style="1"/>
  </cols>
  <sheetData>
    <row r="3" spans="2:18" s="40" customFormat="1" ht="16.5" customHeight="1" x14ac:dyDescent="0.25"/>
    <row r="4" spans="2:18" s="40" customFormat="1" ht="16.5" customHeight="1" x14ac:dyDescent="0.25"/>
    <row r="5" spans="2:18" s="40" customFormat="1" ht="16.5" customHeight="1" x14ac:dyDescent="0.25"/>
    <row r="6" spans="2:18" s="40" customFormat="1" ht="16.5" customHeight="1" x14ac:dyDescent="0.25"/>
    <row r="7" spans="2:18" s="40" customFormat="1" ht="16.5" customHeight="1" x14ac:dyDescent="0.25"/>
    <row r="8" spans="2:18" s="40" customFormat="1" ht="16.5" customHeight="1" x14ac:dyDescent="0.25">
      <c r="R8" s="40" t="s">
        <v>89</v>
      </c>
    </row>
    <row r="9" spans="2:18" s="40" customFormat="1" ht="16.5" customHeight="1" x14ac:dyDescent="0.25"/>
    <row r="10" spans="2:18" s="39" customFormat="1" ht="16.5" customHeight="1" thickBot="1" x14ac:dyDescent="0.3"/>
    <row r="11" spans="2:18" s="38" customFormat="1" ht="21" customHeight="1" x14ac:dyDescent="0.25">
      <c r="B11" s="134" t="s">
        <v>88</v>
      </c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6"/>
    </row>
    <row r="12" spans="2:18" s="38" customFormat="1" ht="21" customHeight="1" x14ac:dyDescent="0.25">
      <c r="B12" s="137" t="s">
        <v>87</v>
      </c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9"/>
    </row>
    <row r="13" spans="2:18" s="38" customFormat="1" ht="21" customHeight="1" x14ac:dyDescent="0.25">
      <c r="B13" s="140" t="s">
        <v>96</v>
      </c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2"/>
    </row>
    <row r="14" spans="2:18" s="38" customFormat="1" ht="21" customHeight="1" x14ac:dyDescent="0.25">
      <c r="B14" s="140" t="s">
        <v>85</v>
      </c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2"/>
    </row>
    <row r="15" spans="2:18" s="38" customFormat="1" ht="21" customHeight="1" thickBot="1" x14ac:dyDescent="0.3">
      <c r="B15" s="143" t="s">
        <v>84</v>
      </c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5"/>
    </row>
    <row r="16" spans="2:18" s="36" customFormat="1" ht="18.75" thickBot="1" x14ac:dyDescent="0.3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</row>
    <row r="17" spans="2:17" s="25" customFormat="1" ht="18" x14ac:dyDescent="0.2">
      <c r="B17" s="94"/>
      <c r="C17" s="95"/>
      <c r="D17" s="96"/>
      <c r="E17" s="96"/>
      <c r="F17" s="96"/>
      <c r="G17" s="97" t="s">
        <v>83</v>
      </c>
      <c r="H17" s="97" t="s">
        <v>82</v>
      </c>
      <c r="I17" s="97" t="s">
        <v>82</v>
      </c>
      <c r="J17" s="97" t="s">
        <v>82</v>
      </c>
      <c r="K17" s="97" t="s">
        <v>82</v>
      </c>
      <c r="L17" s="98"/>
      <c r="M17" s="99"/>
    </row>
    <row r="18" spans="2:17" s="25" customFormat="1" ht="18" x14ac:dyDescent="0.2">
      <c r="B18" s="100"/>
      <c r="C18" s="50" t="s">
        <v>91</v>
      </c>
      <c r="D18" s="51"/>
      <c r="E18" s="51"/>
      <c r="F18" s="52" t="s">
        <v>80</v>
      </c>
      <c r="G18" s="53" t="s">
        <v>79</v>
      </c>
      <c r="H18" s="48" t="s">
        <v>78</v>
      </c>
      <c r="I18" s="48" t="s">
        <v>77</v>
      </c>
      <c r="J18" s="48" t="s">
        <v>94</v>
      </c>
      <c r="K18" s="48" t="s">
        <v>76</v>
      </c>
      <c r="L18" s="49" t="s">
        <v>75</v>
      </c>
      <c r="M18" s="101"/>
    </row>
    <row r="19" spans="2:17" s="25" customFormat="1" ht="12.75" x14ac:dyDescent="0.2">
      <c r="B19" s="102"/>
      <c r="C19" s="30"/>
      <c r="D19" s="29"/>
      <c r="E19" s="29"/>
      <c r="F19" s="78">
        <v>1</v>
      </c>
      <c r="G19" s="79">
        <v>2</v>
      </c>
      <c r="H19" s="79">
        <v>3</v>
      </c>
      <c r="I19" s="79">
        <v>4</v>
      </c>
      <c r="J19" s="79">
        <v>5</v>
      </c>
      <c r="K19" s="79">
        <v>6</v>
      </c>
      <c r="L19" s="80" t="s">
        <v>95</v>
      </c>
      <c r="M19" s="103"/>
    </row>
    <row r="20" spans="2:17" s="23" customFormat="1" ht="11.25" x14ac:dyDescent="0.2">
      <c r="B20" s="104"/>
      <c r="C20" s="21"/>
      <c r="D20" s="8"/>
      <c r="E20" s="8"/>
      <c r="F20" s="7"/>
      <c r="G20" s="7"/>
      <c r="H20" s="7"/>
      <c r="I20" s="7"/>
      <c r="J20" s="7"/>
      <c r="K20" s="7"/>
      <c r="L20" s="7"/>
      <c r="M20" s="105"/>
    </row>
    <row r="21" spans="2:17" s="23" customFormat="1" ht="19.5" x14ac:dyDescent="0.3">
      <c r="B21" s="104"/>
      <c r="C21" s="54" t="s">
        <v>73</v>
      </c>
      <c r="D21" s="69"/>
      <c r="E21" s="55"/>
      <c r="F21" s="82">
        <f>SUM(F23:F29)</f>
        <v>60409.3</v>
      </c>
      <c r="G21" s="82">
        <f>SUM(G23:G29)</f>
        <v>-112.20000000000013</v>
      </c>
      <c r="H21" s="82">
        <f>F21+G21</f>
        <v>60297.100000000006</v>
      </c>
      <c r="I21" s="82">
        <f>SUM(I23:I29)</f>
        <v>35961.700000000004</v>
      </c>
      <c r="J21" s="82">
        <f>SUM(J23:J29)</f>
        <v>35611.300000000003</v>
      </c>
      <c r="K21" s="82">
        <f>SUM(K23:K29)</f>
        <v>35611.300000000003</v>
      </c>
      <c r="L21" s="82">
        <f>SUM(L23:L29)</f>
        <v>24685.799999999996</v>
      </c>
      <c r="M21" s="106"/>
      <c r="N21" s="57"/>
    </row>
    <row r="22" spans="2:17" s="23" customFormat="1" ht="19.5" x14ac:dyDescent="0.3">
      <c r="B22" s="104"/>
      <c r="C22" s="69"/>
      <c r="D22" s="69"/>
      <c r="E22" s="55"/>
      <c r="F22" s="83"/>
      <c r="G22" s="83"/>
      <c r="H22" s="83"/>
      <c r="I22" s="83"/>
      <c r="J22" s="83"/>
      <c r="K22" s="83"/>
      <c r="L22" s="83"/>
      <c r="M22" s="106"/>
      <c r="N22" s="57"/>
    </row>
    <row r="23" spans="2:17" s="23" customFormat="1" ht="19.5" x14ac:dyDescent="0.3">
      <c r="B23" s="104"/>
      <c r="C23" s="68"/>
      <c r="D23" s="71" t="s">
        <v>72</v>
      </c>
      <c r="E23" s="107"/>
      <c r="F23" s="83">
        <v>20740.099999999999</v>
      </c>
      <c r="G23" s="83">
        <v>-916.7</v>
      </c>
      <c r="H23" s="83">
        <f>F23+G23</f>
        <v>19823.399999999998</v>
      </c>
      <c r="I23" s="93">
        <v>14585.5</v>
      </c>
      <c r="J23" s="83">
        <v>14585.5</v>
      </c>
      <c r="K23" s="83">
        <v>14585.5</v>
      </c>
      <c r="L23" s="83">
        <f>H23-J23</f>
        <v>5237.8999999999978</v>
      </c>
      <c r="M23" s="106"/>
      <c r="N23" s="57"/>
      <c r="Q23" s="90"/>
    </row>
    <row r="24" spans="2:17" s="23" customFormat="1" ht="19.5" x14ac:dyDescent="0.3">
      <c r="B24" s="104"/>
      <c r="C24" s="68"/>
      <c r="D24" s="71" t="s">
        <v>71</v>
      </c>
      <c r="E24" s="59"/>
      <c r="F24" s="83">
        <v>8189.2</v>
      </c>
      <c r="G24" s="81">
        <v>-896.1</v>
      </c>
      <c r="H24" s="83">
        <f>F24+G24</f>
        <v>7293.0999999999995</v>
      </c>
      <c r="I24" s="93">
        <v>4455.8999999999996</v>
      </c>
      <c r="J24" s="83">
        <v>4455.8999999999996</v>
      </c>
      <c r="K24" s="83">
        <v>4455.8999999999996</v>
      </c>
      <c r="L24" s="83">
        <f t="shared" ref="L24:L29" si="0">H24-J24</f>
        <v>2837.2</v>
      </c>
      <c r="M24" s="106"/>
      <c r="N24" s="61"/>
    </row>
    <row r="25" spans="2:17" s="23" customFormat="1" ht="19.5" x14ac:dyDescent="0.3">
      <c r="B25" s="104"/>
      <c r="C25" s="68"/>
      <c r="D25" s="71" t="s">
        <v>70</v>
      </c>
      <c r="E25" s="59"/>
      <c r="F25" s="83">
        <v>4262.1000000000004</v>
      </c>
      <c r="G25" s="81">
        <v>318.89999999999998</v>
      </c>
      <c r="H25" s="83">
        <f t="shared" ref="H25:H28" si="1">F25+G25</f>
        <v>4581</v>
      </c>
      <c r="I25" s="93">
        <v>1086.5999999999999</v>
      </c>
      <c r="J25" s="83">
        <v>1086.5999999999999</v>
      </c>
      <c r="K25" s="83">
        <v>1086.5999999999999</v>
      </c>
      <c r="L25" s="83">
        <f t="shared" si="0"/>
        <v>3494.4</v>
      </c>
      <c r="M25" s="106"/>
      <c r="N25" s="57"/>
    </row>
    <row r="26" spans="2:17" s="23" customFormat="1" ht="19.5" x14ac:dyDescent="0.3">
      <c r="B26" s="104"/>
      <c r="C26" s="68"/>
      <c r="D26" s="71" t="s">
        <v>69</v>
      </c>
      <c r="E26" s="59"/>
      <c r="F26" s="83">
        <v>5777.1</v>
      </c>
      <c r="G26" s="81">
        <v>248.6</v>
      </c>
      <c r="H26" s="83">
        <f>F26+G26</f>
        <v>6025.7000000000007</v>
      </c>
      <c r="I26" s="93">
        <v>4369.7</v>
      </c>
      <c r="J26" s="83">
        <v>4073.1</v>
      </c>
      <c r="K26" s="83">
        <v>4073.1</v>
      </c>
      <c r="L26" s="83">
        <f t="shared" si="0"/>
        <v>1952.6000000000008</v>
      </c>
      <c r="M26" s="106"/>
      <c r="N26" s="57"/>
    </row>
    <row r="27" spans="2:17" s="23" customFormat="1" ht="19.5" x14ac:dyDescent="0.3">
      <c r="B27" s="104"/>
      <c r="C27" s="68"/>
      <c r="D27" s="71" t="s">
        <v>68</v>
      </c>
      <c r="E27" s="59"/>
      <c r="F27" s="83">
        <v>20138.3</v>
      </c>
      <c r="G27" s="81">
        <v>1337.2</v>
      </c>
      <c r="H27" s="83">
        <f>F27+G27</f>
        <v>21475.5</v>
      </c>
      <c r="I27" s="93">
        <v>10945.7</v>
      </c>
      <c r="J27" s="83">
        <v>10891.9</v>
      </c>
      <c r="K27" s="83">
        <v>10891.9</v>
      </c>
      <c r="L27" s="83">
        <f t="shared" si="0"/>
        <v>10583.6</v>
      </c>
      <c r="M27" s="106"/>
      <c r="N27" s="57"/>
    </row>
    <row r="28" spans="2:17" s="23" customFormat="1" ht="19.5" x14ac:dyDescent="0.3">
      <c r="B28" s="104"/>
      <c r="C28" s="68"/>
      <c r="D28" s="71" t="s">
        <v>67</v>
      </c>
      <c r="E28" s="62"/>
      <c r="F28" s="83">
        <v>0</v>
      </c>
      <c r="G28" s="83">
        <v>0</v>
      </c>
      <c r="H28" s="83">
        <f t="shared" si="1"/>
        <v>0</v>
      </c>
      <c r="I28" s="83">
        <v>0</v>
      </c>
      <c r="J28" s="83">
        <v>0</v>
      </c>
      <c r="K28" s="83">
        <v>0</v>
      </c>
      <c r="L28" s="83">
        <f t="shared" si="0"/>
        <v>0</v>
      </c>
      <c r="M28" s="106"/>
      <c r="N28" s="57"/>
    </row>
    <row r="29" spans="2:17" s="23" customFormat="1" ht="19.5" x14ac:dyDescent="0.3">
      <c r="B29" s="104"/>
      <c r="C29" s="68"/>
      <c r="D29" s="71" t="s">
        <v>66</v>
      </c>
      <c r="E29" s="62"/>
      <c r="F29" s="83">
        <v>1302.5</v>
      </c>
      <c r="G29" s="83">
        <v>-204.1</v>
      </c>
      <c r="H29" s="83">
        <f>F29+G29</f>
        <v>1098.4000000000001</v>
      </c>
      <c r="I29" s="93">
        <v>518.29999999999995</v>
      </c>
      <c r="J29" s="83">
        <v>518.29999999999995</v>
      </c>
      <c r="K29" s="83">
        <v>518.29999999999995</v>
      </c>
      <c r="L29" s="83">
        <f t="shared" si="0"/>
        <v>580.10000000000014</v>
      </c>
      <c r="M29" s="106"/>
      <c r="N29" s="57"/>
    </row>
    <row r="30" spans="2:17" s="23" customFormat="1" ht="19.5" x14ac:dyDescent="0.3">
      <c r="B30" s="104"/>
      <c r="C30" s="68"/>
      <c r="D30" s="71"/>
      <c r="E30" s="62"/>
      <c r="F30" s="83"/>
      <c r="G30" s="83"/>
      <c r="H30" s="83"/>
      <c r="I30" s="93"/>
      <c r="J30" s="83"/>
      <c r="K30" s="83"/>
      <c r="L30" s="83"/>
      <c r="M30" s="106"/>
      <c r="N30" s="57"/>
    </row>
    <row r="31" spans="2:17" s="23" customFormat="1" ht="19.5" x14ac:dyDescent="0.3">
      <c r="B31" s="104"/>
      <c r="C31" s="68"/>
      <c r="D31" s="71"/>
      <c r="E31" s="62"/>
      <c r="F31" s="83"/>
      <c r="G31" s="83"/>
      <c r="H31" s="83"/>
      <c r="I31" s="93"/>
      <c r="J31" s="83"/>
      <c r="K31" s="83"/>
      <c r="L31" s="83"/>
      <c r="M31" s="106"/>
      <c r="N31" s="57"/>
    </row>
    <row r="32" spans="2:17" s="23" customFormat="1" ht="19.5" x14ac:dyDescent="0.3">
      <c r="B32" s="104"/>
      <c r="C32" s="68"/>
      <c r="D32" s="71"/>
      <c r="E32" s="62"/>
      <c r="F32" s="83"/>
      <c r="G32" s="83"/>
      <c r="H32" s="83"/>
      <c r="I32" s="93"/>
      <c r="J32" s="83"/>
      <c r="K32" s="83"/>
      <c r="L32" s="83"/>
      <c r="M32" s="106"/>
      <c r="N32" s="57"/>
    </row>
    <row r="33" spans="2:22" s="23" customFormat="1" ht="19.5" x14ac:dyDescent="0.3">
      <c r="B33" s="104"/>
      <c r="C33" s="68"/>
      <c r="D33" s="69"/>
      <c r="E33" s="62"/>
      <c r="F33" s="83"/>
      <c r="G33" s="83"/>
      <c r="H33" s="83"/>
      <c r="I33" s="83"/>
      <c r="J33" s="83"/>
      <c r="K33" s="83"/>
      <c r="L33" s="83"/>
      <c r="M33" s="106"/>
      <c r="N33" s="57"/>
    </row>
    <row r="34" spans="2:22" s="23" customFormat="1" ht="19.5" x14ac:dyDescent="0.3">
      <c r="B34" s="104"/>
      <c r="C34" s="54" t="s">
        <v>65</v>
      </c>
      <c r="D34" s="69"/>
      <c r="E34" s="62"/>
      <c r="F34" s="82">
        <f>SUM(F36:F44)</f>
        <v>5049</v>
      </c>
      <c r="G34" s="82">
        <f>SUM(G36:G44)</f>
        <v>-30</v>
      </c>
      <c r="H34" s="82">
        <f>F34+G34</f>
        <v>5019</v>
      </c>
      <c r="I34" s="82">
        <f>SUM(I36:I44)</f>
        <v>1536.0000000000002</v>
      </c>
      <c r="J34" s="82">
        <f>SUM(J36:J44)</f>
        <v>1439.2000000000003</v>
      </c>
      <c r="K34" s="82">
        <f>SUM(K36:K44)</f>
        <v>1439.2000000000003</v>
      </c>
      <c r="L34" s="82">
        <f>SUM(L36:L44)</f>
        <v>3579.8</v>
      </c>
      <c r="M34" s="106"/>
      <c r="N34" s="57"/>
    </row>
    <row r="35" spans="2:22" s="23" customFormat="1" ht="19.5" x14ac:dyDescent="0.3">
      <c r="B35" s="104"/>
      <c r="C35" s="68"/>
      <c r="D35" s="69"/>
      <c r="E35" s="62"/>
      <c r="F35" s="83"/>
      <c r="G35" s="83"/>
      <c r="H35" s="83"/>
      <c r="I35" s="83"/>
      <c r="J35" s="83"/>
      <c r="K35" s="83"/>
      <c r="L35" s="83"/>
      <c r="M35" s="106"/>
      <c r="N35" s="57"/>
    </row>
    <row r="36" spans="2:22" s="23" customFormat="1" ht="37.5" x14ac:dyDescent="0.3">
      <c r="B36" s="104"/>
      <c r="C36" s="68"/>
      <c r="D36" s="72" t="s">
        <v>64</v>
      </c>
      <c r="E36" s="59"/>
      <c r="F36" s="83">
        <v>2088</v>
      </c>
      <c r="G36" s="81">
        <v>-64</v>
      </c>
      <c r="H36" s="83">
        <f>F36+G36</f>
        <v>2024</v>
      </c>
      <c r="I36" s="93">
        <v>996.5</v>
      </c>
      <c r="J36" s="83">
        <v>984.9</v>
      </c>
      <c r="K36" s="83">
        <v>984.9</v>
      </c>
      <c r="L36" s="83">
        <f t="shared" ref="L36:L44" si="2">H36-J36</f>
        <v>1039.0999999999999</v>
      </c>
      <c r="M36" s="106"/>
      <c r="N36" s="57"/>
    </row>
    <row r="37" spans="2:22" s="23" customFormat="1" ht="19.5" x14ac:dyDescent="0.3">
      <c r="B37" s="104"/>
      <c r="C37" s="68"/>
      <c r="D37" s="72" t="s">
        <v>63</v>
      </c>
      <c r="E37" s="62"/>
      <c r="F37" s="83">
        <v>260</v>
      </c>
      <c r="G37" s="83">
        <v>0</v>
      </c>
      <c r="H37" s="83">
        <f t="shared" ref="H37:H43" si="3">F37+G37</f>
        <v>260</v>
      </c>
      <c r="I37" s="93">
        <v>53.9</v>
      </c>
      <c r="J37" s="83">
        <v>42.3</v>
      </c>
      <c r="K37" s="83">
        <v>42.3</v>
      </c>
      <c r="L37" s="83">
        <f t="shared" si="2"/>
        <v>217.7</v>
      </c>
      <c r="M37" s="106"/>
      <c r="N37" s="57"/>
    </row>
    <row r="38" spans="2:22" s="23" customFormat="1" ht="37.5" x14ac:dyDescent="0.3">
      <c r="B38" s="104"/>
      <c r="C38" s="68"/>
      <c r="D38" s="72" t="s">
        <v>62</v>
      </c>
      <c r="E38" s="62"/>
      <c r="F38" s="83">
        <v>2</v>
      </c>
      <c r="G38" s="83">
        <v>0</v>
      </c>
      <c r="H38" s="83">
        <f t="shared" si="3"/>
        <v>2</v>
      </c>
      <c r="I38" s="83">
        <v>0</v>
      </c>
      <c r="J38" s="83">
        <v>0</v>
      </c>
      <c r="K38" s="83">
        <v>0</v>
      </c>
      <c r="L38" s="83">
        <f t="shared" si="2"/>
        <v>2</v>
      </c>
      <c r="M38" s="106"/>
      <c r="N38" s="57"/>
    </row>
    <row r="39" spans="2:22" s="23" customFormat="1" ht="37.5" x14ac:dyDescent="0.3">
      <c r="B39" s="104"/>
      <c r="C39" s="68"/>
      <c r="D39" s="72" t="s">
        <v>61</v>
      </c>
      <c r="E39" s="62"/>
      <c r="F39" s="83">
        <v>553</v>
      </c>
      <c r="G39" s="83">
        <v>0</v>
      </c>
      <c r="H39" s="83">
        <f t="shared" si="3"/>
        <v>553</v>
      </c>
      <c r="I39" s="93">
        <v>25.5</v>
      </c>
      <c r="J39" s="83">
        <v>25.5</v>
      </c>
      <c r="K39" s="83">
        <v>25.5</v>
      </c>
      <c r="L39" s="83">
        <f t="shared" si="2"/>
        <v>527.5</v>
      </c>
      <c r="M39" s="106"/>
      <c r="N39" s="57"/>
    </row>
    <row r="40" spans="2:22" s="23" customFormat="1" ht="19.5" x14ac:dyDescent="0.3">
      <c r="B40" s="104"/>
      <c r="C40" s="68"/>
      <c r="D40" s="72" t="s">
        <v>60</v>
      </c>
      <c r="E40" s="62"/>
      <c r="F40" s="83">
        <v>283</v>
      </c>
      <c r="G40" s="83">
        <v>0</v>
      </c>
      <c r="H40" s="83">
        <f t="shared" si="3"/>
        <v>283</v>
      </c>
      <c r="I40" s="93">
        <v>5</v>
      </c>
      <c r="J40" s="83">
        <v>5</v>
      </c>
      <c r="K40" s="83">
        <v>5</v>
      </c>
      <c r="L40" s="83">
        <f t="shared" si="2"/>
        <v>278</v>
      </c>
      <c r="M40" s="106"/>
      <c r="N40" s="57"/>
    </row>
    <row r="41" spans="2:22" s="23" customFormat="1" ht="19.5" x14ac:dyDescent="0.3">
      <c r="B41" s="104"/>
      <c r="C41" s="68"/>
      <c r="D41" s="72" t="s">
        <v>59</v>
      </c>
      <c r="E41" s="59"/>
      <c r="F41" s="83">
        <v>444</v>
      </c>
      <c r="G41" s="81">
        <v>0</v>
      </c>
      <c r="H41" s="83">
        <f t="shared" si="3"/>
        <v>444</v>
      </c>
      <c r="I41" s="93">
        <v>306.5</v>
      </c>
      <c r="J41" s="83">
        <v>266.60000000000002</v>
      </c>
      <c r="K41" s="83">
        <v>266.60000000000002</v>
      </c>
      <c r="L41" s="83">
        <f t="shared" si="2"/>
        <v>177.39999999999998</v>
      </c>
      <c r="M41" s="106"/>
      <c r="N41" s="57"/>
    </row>
    <row r="42" spans="2:22" s="23" customFormat="1" ht="37.5" x14ac:dyDescent="0.3">
      <c r="B42" s="104"/>
      <c r="C42" s="68"/>
      <c r="D42" s="72" t="s">
        <v>58</v>
      </c>
      <c r="E42" s="62"/>
      <c r="F42" s="83">
        <v>924</v>
      </c>
      <c r="G42" s="83">
        <v>0</v>
      </c>
      <c r="H42" s="83">
        <f t="shared" si="3"/>
        <v>924</v>
      </c>
      <c r="I42" s="93">
        <v>0.7</v>
      </c>
      <c r="J42" s="83">
        <v>0.7</v>
      </c>
      <c r="K42" s="83">
        <v>0.7</v>
      </c>
      <c r="L42" s="83">
        <f t="shared" si="2"/>
        <v>923.3</v>
      </c>
      <c r="M42" s="106"/>
      <c r="N42" s="57"/>
    </row>
    <row r="43" spans="2:22" s="23" customFormat="1" ht="19.5" x14ac:dyDescent="0.3">
      <c r="B43" s="104"/>
      <c r="C43" s="68"/>
      <c r="D43" s="72" t="s">
        <v>57</v>
      </c>
      <c r="E43" s="62"/>
      <c r="F43" s="83">
        <v>0</v>
      </c>
      <c r="G43" s="83">
        <v>0</v>
      </c>
      <c r="H43" s="83">
        <f t="shared" si="3"/>
        <v>0</v>
      </c>
      <c r="I43" s="83">
        <v>0</v>
      </c>
      <c r="J43" s="83">
        <v>0</v>
      </c>
      <c r="K43" s="83">
        <v>0</v>
      </c>
      <c r="L43" s="83">
        <f t="shared" si="2"/>
        <v>0</v>
      </c>
      <c r="M43" s="106"/>
      <c r="N43" s="57"/>
    </row>
    <row r="44" spans="2:22" s="23" customFormat="1" ht="19.5" x14ac:dyDescent="0.3">
      <c r="B44" s="104"/>
      <c r="C44" s="68"/>
      <c r="D44" s="72" t="s">
        <v>56</v>
      </c>
      <c r="E44" s="59"/>
      <c r="F44" s="83">
        <v>495</v>
      </c>
      <c r="G44" s="81">
        <v>34</v>
      </c>
      <c r="H44" s="83">
        <f>F44+G44</f>
        <v>529</v>
      </c>
      <c r="I44" s="93">
        <v>147.9</v>
      </c>
      <c r="J44" s="83">
        <v>114.2</v>
      </c>
      <c r="K44" s="83">
        <v>114.2</v>
      </c>
      <c r="L44" s="83">
        <f t="shared" si="2"/>
        <v>414.8</v>
      </c>
      <c r="M44" s="106"/>
      <c r="N44" s="57"/>
      <c r="R44" s="130"/>
      <c r="S44" s="130"/>
      <c r="T44" s="130"/>
      <c r="U44" s="130"/>
      <c r="V44" s="130"/>
    </row>
    <row r="45" spans="2:22" s="23" customFormat="1" ht="19.5" x14ac:dyDescent="0.3">
      <c r="B45" s="104"/>
      <c r="C45" s="68"/>
      <c r="D45" s="72"/>
      <c r="E45" s="59"/>
      <c r="F45" s="83"/>
      <c r="G45" s="81"/>
      <c r="H45" s="83"/>
      <c r="I45" s="93"/>
      <c r="J45" s="83"/>
      <c r="K45" s="83"/>
      <c r="L45" s="83"/>
      <c r="M45" s="106"/>
      <c r="N45" s="57"/>
      <c r="R45" s="130"/>
      <c r="S45" s="130"/>
      <c r="T45" s="130"/>
      <c r="U45" s="130"/>
      <c r="V45" s="130"/>
    </row>
    <row r="46" spans="2:22" s="23" customFormat="1" ht="19.5" x14ac:dyDescent="0.3">
      <c r="B46" s="104"/>
      <c r="C46" s="68"/>
      <c r="D46" s="72"/>
      <c r="E46" s="59"/>
      <c r="F46" s="83"/>
      <c r="G46" s="81"/>
      <c r="H46" s="83"/>
      <c r="I46" s="93"/>
      <c r="J46" s="83"/>
      <c r="K46" s="83"/>
      <c r="L46" s="83"/>
      <c r="M46" s="106"/>
      <c r="N46" s="57"/>
      <c r="R46" s="130"/>
      <c r="S46" s="130"/>
      <c r="T46" s="130"/>
      <c r="U46" s="130"/>
      <c r="V46" s="130"/>
    </row>
    <row r="47" spans="2:22" s="23" customFormat="1" ht="19.5" x14ac:dyDescent="0.3">
      <c r="B47" s="104"/>
      <c r="C47" s="68"/>
      <c r="D47" s="72"/>
      <c r="E47" s="59"/>
      <c r="F47" s="83"/>
      <c r="G47" s="81"/>
      <c r="H47" s="83"/>
      <c r="I47" s="93"/>
      <c r="J47" s="83"/>
      <c r="K47" s="83"/>
      <c r="L47" s="83"/>
      <c r="M47" s="106"/>
      <c r="N47" s="57"/>
      <c r="R47" s="130"/>
      <c r="S47" s="130"/>
      <c r="T47" s="130"/>
      <c r="U47" s="130"/>
      <c r="V47" s="130"/>
    </row>
    <row r="48" spans="2:22" s="23" customFormat="1" ht="19.5" x14ac:dyDescent="0.3">
      <c r="B48" s="104"/>
      <c r="C48" s="68"/>
      <c r="D48" s="73"/>
      <c r="E48" s="62"/>
      <c r="F48" s="83"/>
      <c r="G48" s="83"/>
      <c r="H48" s="83"/>
      <c r="I48" s="83"/>
      <c r="J48" s="83"/>
      <c r="K48" s="83"/>
      <c r="L48" s="83"/>
      <c r="M48" s="106"/>
      <c r="N48" s="57"/>
      <c r="R48" s="130"/>
      <c r="S48" s="130"/>
      <c r="T48" s="130"/>
      <c r="U48" s="130"/>
      <c r="V48" s="130"/>
    </row>
    <row r="49" spans="2:22" s="23" customFormat="1" ht="19.5" x14ac:dyDescent="0.3">
      <c r="B49" s="104"/>
      <c r="C49" s="54" t="s">
        <v>55</v>
      </c>
      <c r="D49" s="73"/>
      <c r="E49" s="62"/>
      <c r="F49" s="82">
        <f>SUM(F51:F59)</f>
        <v>23902.5</v>
      </c>
      <c r="G49" s="82">
        <f>SUM(G51:G59)</f>
        <v>670</v>
      </c>
      <c r="H49" s="82">
        <f>F49+G49</f>
        <v>24572.5</v>
      </c>
      <c r="I49" s="82">
        <f>SUM(I51:I59)</f>
        <v>10417.899999999998</v>
      </c>
      <c r="J49" s="82">
        <f>SUM(J51:J59)</f>
        <v>8166.7999999999993</v>
      </c>
      <c r="K49" s="82">
        <f>SUM(K51:K59)</f>
        <v>8166.7999999999993</v>
      </c>
      <c r="L49" s="82">
        <f>SUM(L51:L59)</f>
        <v>16405.700000000004</v>
      </c>
      <c r="M49" s="106"/>
      <c r="N49" s="57"/>
      <c r="R49" s="130"/>
      <c r="S49" s="130"/>
      <c r="T49" s="130"/>
      <c r="U49" s="130"/>
      <c r="V49" s="130"/>
    </row>
    <row r="50" spans="2:22" s="23" customFormat="1" ht="19.5" x14ac:dyDescent="0.3">
      <c r="B50" s="104"/>
      <c r="C50" s="68"/>
      <c r="D50" s="73"/>
      <c r="E50" s="62"/>
      <c r="F50" s="83"/>
      <c r="G50" s="83"/>
      <c r="H50" s="83"/>
      <c r="I50" s="83"/>
      <c r="J50" s="83"/>
      <c r="K50" s="83"/>
      <c r="L50" s="83"/>
      <c r="M50" s="106"/>
      <c r="N50" s="57"/>
      <c r="R50" s="130"/>
      <c r="S50" s="130"/>
      <c r="T50" s="130"/>
      <c r="U50" s="130"/>
      <c r="V50" s="130"/>
    </row>
    <row r="51" spans="2:22" s="23" customFormat="1" ht="19.5" x14ac:dyDescent="0.3">
      <c r="B51" s="104"/>
      <c r="C51" s="68"/>
      <c r="D51" s="72" t="s">
        <v>54</v>
      </c>
      <c r="E51" s="62"/>
      <c r="F51" s="83">
        <v>2831.3</v>
      </c>
      <c r="G51" s="83">
        <v>0</v>
      </c>
      <c r="H51" s="83">
        <f>F51+G51</f>
        <v>2831.3</v>
      </c>
      <c r="I51" s="93">
        <v>1477.9</v>
      </c>
      <c r="J51" s="83">
        <v>1477.9</v>
      </c>
      <c r="K51" s="83">
        <v>1477.9</v>
      </c>
      <c r="L51" s="83">
        <f t="shared" ref="L51:L59" si="4">H51-J51</f>
        <v>1353.4</v>
      </c>
      <c r="M51" s="106"/>
      <c r="N51" s="57"/>
    </row>
    <row r="52" spans="2:22" s="23" customFormat="1" ht="19.5" x14ac:dyDescent="0.3">
      <c r="B52" s="104"/>
      <c r="C52" s="68"/>
      <c r="D52" s="72" t="s">
        <v>53</v>
      </c>
      <c r="E52" s="62"/>
      <c r="F52" s="83">
        <v>350</v>
      </c>
      <c r="G52" s="83">
        <v>-50</v>
      </c>
      <c r="H52" s="83">
        <f t="shared" ref="H52:H58" si="5">F52+G52</f>
        <v>300</v>
      </c>
      <c r="I52" s="93">
        <v>104.6</v>
      </c>
      <c r="J52" s="83">
        <v>93</v>
      </c>
      <c r="K52" s="83">
        <v>93</v>
      </c>
      <c r="L52" s="83">
        <f t="shared" si="4"/>
        <v>207</v>
      </c>
      <c r="M52" s="106"/>
      <c r="N52" s="57"/>
    </row>
    <row r="53" spans="2:22" s="23" customFormat="1" ht="37.5" x14ac:dyDescent="0.2">
      <c r="B53" s="104"/>
      <c r="C53" s="68"/>
      <c r="D53" s="72" t="s">
        <v>52</v>
      </c>
      <c r="E53" s="59"/>
      <c r="F53" s="83">
        <v>10663.2</v>
      </c>
      <c r="G53" s="81">
        <v>207.4</v>
      </c>
      <c r="H53" s="83">
        <f t="shared" si="5"/>
        <v>10870.6</v>
      </c>
      <c r="I53" s="93">
        <v>4765.8999999999996</v>
      </c>
      <c r="J53" s="83">
        <v>3222.5</v>
      </c>
      <c r="K53" s="83">
        <v>3222.5</v>
      </c>
      <c r="L53" s="83">
        <f t="shared" si="4"/>
        <v>7648.1</v>
      </c>
      <c r="M53" s="106"/>
      <c r="N53" s="63"/>
      <c r="O53" s="42"/>
      <c r="P53" s="133"/>
      <c r="Q53" s="133"/>
      <c r="R53" s="133"/>
      <c r="S53" s="133"/>
      <c r="T53" s="133"/>
      <c r="U53" s="133"/>
    </row>
    <row r="54" spans="2:22" s="23" customFormat="1" ht="19.5" x14ac:dyDescent="0.3">
      <c r="B54" s="104"/>
      <c r="C54" s="68"/>
      <c r="D54" s="72" t="s">
        <v>51</v>
      </c>
      <c r="E54" s="62"/>
      <c r="F54" s="83">
        <v>1137</v>
      </c>
      <c r="G54" s="81">
        <v>0</v>
      </c>
      <c r="H54" s="83">
        <f t="shared" si="5"/>
        <v>1137</v>
      </c>
      <c r="I54" s="93">
        <v>461.9</v>
      </c>
      <c r="J54" s="83">
        <v>440.9</v>
      </c>
      <c r="K54" s="83">
        <v>440.9</v>
      </c>
      <c r="L54" s="83">
        <f t="shared" si="4"/>
        <v>696.1</v>
      </c>
      <c r="M54" s="106"/>
      <c r="N54" s="57"/>
      <c r="P54" s="133"/>
      <c r="Q54" s="133"/>
      <c r="R54" s="133"/>
      <c r="S54" s="133"/>
      <c r="T54" s="133"/>
      <c r="U54" s="133"/>
    </row>
    <row r="55" spans="2:22" s="23" customFormat="1" ht="37.5" x14ac:dyDescent="0.3">
      <c r="B55" s="104"/>
      <c r="C55" s="68"/>
      <c r="D55" s="72" t="s">
        <v>50</v>
      </c>
      <c r="E55" s="59"/>
      <c r="F55" s="83">
        <v>3310</v>
      </c>
      <c r="G55" s="81">
        <v>0</v>
      </c>
      <c r="H55" s="83">
        <f>F55+G55</f>
        <v>3310</v>
      </c>
      <c r="I55" s="93">
        <v>1570.9</v>
      </c>
      <c r="J55" s="83">
        <v>1036.7</v>
      </c>
      <c r="K55" s="83">
        <v>1036.7</v>
      </c>
      <c r="L55" s="83">
        <f t="shared" si="4"/>
        <v>2273.3000000000002</v>
      </c>
      <c r="M55" s="106"/>
      <c r="N55" s="57"/>
      <c r="P55" s="133"/>
      <c r="Q55" s="133"/>
      <c r="R55" s="133"/>
      <c r="S55" s="133"/>
      <c r="T55" s="133"/>
      <c r="U55" s="133"/>
    </row>
    <row r="56" spans="2:22" s="23" customFormat="1" ht="19.5" x14ac:dyDescent="0.3">
      <c r="B56" s="104"/>
      <c r="C56" s="68"/>
      <c r="D56" s="72" t="s">
        <v>49</v>
      </c>
      <c r="E56" s="62"/>
      <c r="F56" s="83">
        <v>200</v>
      </c>
      <c r="G56" s="81">
        <v>0</v>
      </c>
      <c r="H56" s="83">
        <f t="shared" si="5"/>
        <v>200</v>
      </c>
      <c r="I56" s="83">
        <v>0</v>
      </c>
      <c r="J56" s="83">
        <v>0</v>
      </c>
      <c r="K56" s="83">
        <v>0</v>
      </c>
      <c r="L56" s="83">
        <f t="shared" si="4"/>
        <v>200</v>
      </c>
      <c r="M56" s="106"/>
      <c r="N56" s="57"/>
    </row>
    <row r="57" spans="2:22" s="23" customFormat="1" ht="19.5" x14ac:dyDescent="0.3">
      <c r="B57" s="104"/>
      <c r="C57" s="68"/>
      <c r="D57" s="72" t="s">
        <v>48</v>
      </c>
      <c r="E57" s="62"/>
      <c r="F57" s="83">
        <v>120</v>
      </c>
      <c r="G57" s="81">
        <v>0</v>
      </c>
      <c r="H57" s="83">
        <f t="shared" si="5"/>
        <v>120</v>
      </c>
      <c r="I57" s="93">
        <v>19.8</v>
      </c>
      <c r="J57" s="83">
        <v>19.8</v>
      </c>
      <c r="K57" s="83">
        <v>19.8</v>
      </c>
      <c r="L57" s="83">
        <f t="shared" si="4"/>
        <v>100.2</v>
      </c>
      <c r="M57" s="106"/>
      <c r="N57" s="57"/>
    </row>
    <row r="58" spans="2:22" s="23" customFormat="1" ht="19.5" x14ac:dyDescent="0.3">
      <c r="B58" s="104"/>
      <c r="C58" s="68"/>
      <c r="D58" s="72" t="s">
        <v>47</v>
      </c>
      <c r="E58" s="62"/>
      <c r="F58" s="83">
        <v>100</v>
      </c>
      <c r="G58" s="81">
        <v>-27.5</v>
      </c>
      <c r="H58" s="83">
        <f t="shared" si="5"/>
        <v>72.5</v>
      </c>
      <c r="I58" s="83">
        <v>0</v>
      </c>
      <c r="J58" s="83">
        <v>0</v>
      </c>
      <c r="K58" s="83">
        <v>0</v>
      </c>
      <c r="L58" s="83">
        <f t="shared" si="4"/>
        <v>72.5</v>
      </c>
      <c r="M58" s="106"/>
      <c r="N58" s="57"/>
    </row>
    <row r="59" spans="2:22" s="23" customFormat="1" ht="19.5" x14ac:dyDescent="0.3">
      <c r="B59" s="104"/>
      <c r="C59" s="68"/>
      <c r="D59" s="72" t="s">
        <v>46</v>
      </c>
      <c r="E59" s="59"/>
      <c r="F59" s="83">
        <v>5191</v>
      </c>
      <c r="G59" s="81">
        <v>540.1</v>
      </c>
      <c r="H59" s="83">
        <f>F59+G59</f>
        <v>5731.1</v>
      </c>
      <c r="I59" s="93">
        <v>2016.9</v>
      </c>
      <c r="J59" s="83">
        <v>1876</v>
      </c>
      <c r="K59" s="83">
        <v>1876</v>
      </c>
      <c r="L59" s="83">
        <f t="shared" si="4"/>
        <v>3855.1000000000004</v>
      </c>
      <c r="M59" s="106"/>
      <c r="N59" s="57"/>
    </row>
    <row r="60" spans="2:22" s="23" customFormat="1" ht="19.5" x14ac:dyDescent="0.3">
      <c r="B60" s="104"/>
      <c r="C60" s="68"/>
      <c r="D60" s="72"/>
      <c r="E60" s="59"/>
      <c r="F60" s="83"/>
      <c r="G60" s="81"/>
      <c r="H60" s="83"/>
      <c r="I60" s="93"/>
      <c r="J60" s="83"/>
      <c r="K60" s="83"/>
      <c r="L60" s="83"/>
      <c r="M60" s="106"/>
      <c r="N60" s="57"/>
    </row>
    <row r="61" spans="2:22" s="23" customFormat="1" ht="19.5" x14ac:dyDescent="0.3">
      <c r="B61" s="104"/>
      <c r="C61" s="68"/>
      <c r="D61" s="72"/>
      <c r="E61" s="59"/>
      <c r="F61" s="83"/>
      <c r="G61" s="81"/>
      <c r="H61" s="83"/>
      <c r="I61" s="93"/>
      <c r="J61" s="83"/>
      <c r="K61" s="83"/>
      <c r="L61" s="83"/>
      <c r="M61" s="106"/>
      <c r="N61" s="57"/>
    </row>
    <row r="62" spans="2:22" s="23" customFormat="1" ht="19.5" x14ac:dyDescent="0.3">
      <c r="B62" s="104"/>
      <c r="C62" s="68"/>
      <c r="D62" s="72"/>
      <c r="E62" s="59"/>
      <c r="F62" s="83"/>
      <c r="G62" s="81"/>
      <c r="H62" s="83"/>
      <c r="I62" s="93"/>
      <c r="J62" s="83"/>
      <c r="K62" s="83"/>
      <c r="L62" s="83"/>
      <c r="M62" s="106"/>
      <c r="N62" s="57"/>
    </row>
    <row r="63" spans="2:22" s="23" customFormat="1" ht="19.5" x14ac:dyDescent="0.3">
      <c r="B63" s="104"/>
      <c r="C63" s="68"/>
      <c r="D63" s="73"/>
      <c r="E63" s="62"/>
      <c r="F63" s="83"/>
      <c r="G63" s="83"/>
      <c r="H63" s="83"/>
      <c r="I63" s="83"/>
      <c r="J63" s="83"/>
      <c r="K63" s="83"/>
      <c r="L63" s="83"/>
      <c r="M63" s="106"/>
      <c r="N63" s="57"/>
    </row>
    <row r="64" spans="2:22" s="23" customFormat="1" ht="19.5" x14ac:dyDescent="0.3">
      <c r="B64" s="104"/>
      <c r="C64" s="129" t="s">
        <v>45</v>
      </c>
      <c r="D64" s="129"/>
      <c r="E64" s="62"/>
      <c r="F64" s="82">
        <f>SUM(F67:F75)</f>
        <v>1121092.8999999999</v>
      </c>
      <c r="G64" s="82">
        <f>SUM(G67:G75)</f>
        <v>672193.1</v>
      </c>
      <c r="H64" s="82">
        <f>F64+G64</f>
        <v>1793286</v>
      </c>
      <c r="I64" s="82">
        <f>SUM(I67:I75)</f>
        <v>1538259.6</v>
      </c>
      <c r="J64" s="82">
        <f>SUM(J67:J75)</f>
        <v>1537308.3</v>
      </c>
      <c r="K64" s="82">
        <f>SUM(K67:K75)</f>
        <v>1537308.3</v>
      </c>
      <c r="L64" s="82">
        <f t="shared" ref="L64" si="6">SUM(L67:L75)</f>
        <v>255977.69999999995</v>
      </c>
      <c r="M64" s="108"/>
      <c r="N64" s="57"/>
    </row>
    <row r="65" spans="2:41" s="23" customFormat="1" ht="19.5" x14ac:dyDescent="0.3">
      <c r="B65" s="104"/>
      <c r="C65" s="129"/>
      <c r="D65" s="129"/>
      <c r="E65" s="62"/>
      <c r="F65" s="83"/>
      <c r="G65" s="83"/>
      <c r="H65" s="83"/>
      <c r="I65" s="83"/>
      <c r="J65" s="83"/>
      <c r="K65" s="83"/>
      <c r="L65" s="83"/>
      <c r="M65" s="106"/>
      <c r="N65" s="57"/>
    </row>
    <row r="66" spans="2:41" s="23" customFormat="1" ht="19.5" x14ac:dyDescent="0.3">
      <c r="B66" s="104"/>
      <c r="C66" s="120"/>
      <c r="D66" s="120"/>
      <c r="E66" s="62"/>
      <c r="F66" s="83"/>
      <c r="G66" s="83"/>
      <c r="H66" s="83"/>
      <c r="I66" s="83"/>
      <c r="J66" s="83"/>
      <c r="K66" s="83"/>
      <c r="L66" s="83"/>
      <c r="M66" s="106"/>
      <c r="N66" s="57"/>
    </row>
    <row r="67" spans="2:41" s="23" customFormat="1" ht="37.5" x14ac:dyDescent="0.3">
      <c r="B67" s="104"/>
      <c r="C67" s="68"/>
      <c r="D67" s="72" t="s">
        <v>44</v>
      </c>
      <c r="E67" s="62"/>
      <c r="F67" s="83">
        <v>0</v>
      </c>
      <c r="G67" s="83">
        <v>0</v>
      </c>
      <c r="H67" s="83">
        <f t="shared" ref="H67:H75" si="7">F67+G67</f>
        <v>0</v>
      </c>
      <c r="I67" s="83">
        <v>0</v>
      </c>
      <c r="J67" s="83">
        <v>0</v>
      </c>
      <c r="K67" s="83">
        <v>0</v>
      </c>
      <c r="L67" s="83">
        <f>H67-J67</f>
        <v>0</v>
      </c>
      <c r="M67" s="106"/>
      <c r="N67" s="57"/>
    </row>
    <row r="68" spans="2:41" s="23" customFormat="1" ht="19.5" x14ac:dyDescent="0.3">
      <c r="B68" s="104"/>
      <c r="C68" s="68"/>
      <c r="D68" s="72" t="s">
        <v>43</v>
      </c>
      <c r="E68" s="62"/>
      <c r="F68" s="83">
        <v>0</v>
      </c>
      <c r="G68" s="83">
        <v>0</v>
      </c>
      <c r="H68" s="83">
        <f t="shared" si="7"/>
        <v>0</v>
      </c>
      <c r="I68" s="83">
        <v>0</v>
      </c>
      <c r="J68" s="83">
        <v>0</v>
      </c>
      <c r="K68" s="83">
        <v>0</v>
      </c>
      <c r="L68" s="83">
        <f t="shared" ref="L68:L75" si="8">H68-J68</f>
        <v>0</v>
      </c>
      <c r="M68" s="106"/>
      <c r="N68" s="57"/>
    </row>
    <row r="69" spans="2:41" s="24" customFormat="1" ht="19.5" x14ac:dyDescent="0.25">
      <c r="B69" s="104"/>
      <c r="C69" s="68"/>
      <c r="D69" s="72" t="s">
        <v>42</v>
      </c>
      <c r="E69" s="62"/>
      <c r="F69" s="83">
        <v>0</v>
      </c>
      <c r="G69" s="83">
        <v>0</v>
      </c>
      <c r="H69" s="83">
        <f t="shared" si="7"/>
        <v>0</v>
      </c>
      <c r="I69" s="83">
        <v>0</v>
      </c>
      <c r="J69" s="83">
        <v>0</v>
      </c>
      <c r="K69" s="83">
        <v>0</v>
      </c>
      <c r="L69" s="83">
        <f t="shared" si="8"/>
        <v>0</v>
      </c>
      <c r="M69" s="106"/>
      <c r="N69" s="64"/>
    </row>
    <row r="70" spans="2:41" s="23" customFormat="1" ht="19.5" x14ac:dyDescent="0.3">
      <c r="B70" s="104"/>
      <c r="C70" s="68"/>
      <c r="D70" s="72" t="s">
        <v>41</v>
      </c>
      <c r="E70" s="62"/>
      <c r="F70" s="83">
        <v>0</v>
      </c>
      <c r="G70" s="83">
        <v>0</v>
      </c>
      <c r="H70" s="83">
        <f t="shared" si="7"/>
        <v>0</v>
      </c>
      <c r="I70" s="83">
        <v>0</v>
      </c>
      <c r="J70" s="83">
        <v>0</v>
      </c>
      <c r="K70" s="83">
        <v>0</v>
      </c>
      <c r="L70" s="83">
        <f t="shared" si="8"/>
        <v>0</v>
      </c>
      <c r="M70" s="106"/>
      <c r="N70" s="57"/>
    </row>
    <row r="71" spans="2:41" s="23" customFormat="1" ht="19.5" x14ac:dyDescent="0.3">
      <c r="B71" s="104"/>
      <c r="C71" s="68"/>
      <c r="D71" s="72" t="s">
        <v>40</v>
      </c>
      <c r="E71" s="59"/>
      <c r="F71" s="83">
        <v>1121092.8999999999</v>
      </c>
      <c r="G71" s="81">
        <v>672193.1</v>
      </c>
      <c r="H71" s="83">
        <f>F71+G71</f>
        <v>1793286</v>
      </c>
      <c r="I71" s="93">
        <v>1538259.6</v>
      </c>
      <c r="J71" s="83">
        <v>1537308.3</v>
      </c>
      <c r="K71" s="83">
        <v>1537308.3</v>
      </c>
      <c r="L71" s="83">
        <f t="shared" si="8"/>
        <v>255977.69999999995</v>
      </c>
      <c r="M71" s="106"/>
      <c r="N71" s="57"/>
    </row>
    <row r="72" spans="2:41" s="23" customFormat="1" ht="37.5" x14ac:dyDescent="0.3">
      <c r="B72" s="104"/>
      <c r="C72" s="68"/>
      <c r="D72" s="72" t="s">
        <v>39</v>
      </c>
      <c r="E72" s="62"/>
      <c r="F72" s="83">
        <v>0</v>
      </c>
      <c r="G72" s="83">
        <v>0</v>
      </c>
      <c r="H72" s="83">
        <f>F72+G72</f>
        <v>0</v>
      </c>
      <c r="I72" s="83">
        <v>0</v>
      </c>
      <c r="J72" s="83">
        <v>0</v>
      </c>
      <c r="K72" s="83">
        <v>0</v>
      </c>
      <c r="L72" s="83">
        <f t="shared" si="8"/>
        <v>0</v>
      </c>
      <c r="M72" s="106"/>
      <c r="N72" s="57"/>
      <c r="Q72" s="91"/>
    </row>
    <row r="73" spans="2:41" s="3" customFormat="1" ht="19.5" x14ac:dyDescent="0.3">
      <c r="B73" s="104"/>
      <c r="C73" s="68"/>
      <c r="D73" s="72" t="s">
        <v>38</v>
      </c>
      <c r="E73" s="62"/>
      <c r="F73" s="83">
        <v>0</v>
      </c>
      <c r="G73" s="83">
        <v>0</v>
      </c>
      <c r="H73" s="83">
        <f t="shared" si="7"/>
        <v>0</v>
      </c>
      <c r="I73" s="83">
        <v>0</v>
      </c>
      <c r="J73" s="83">
        <v>0</v>
      </c>
      <c r="K73" s="83">
        <v>0</v>
      </c>
      <c r="L73" s="83">
        <f t="shared" si="8"/>
        <v>0</v>
      </c>
      <c r="M73" s="106"/>
      <c r="N73" s="57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</row>
    <row r="74" spans="2:41" s="3" customFormat="1" ht="19.5" x14ac:dyDescent="0.3">
      <c r="B74" s="104"/>
      <c r="C74" s="68"/>
      <c r="D74" s="72" t="s">
        <v>37</v>
      </c>
      <c r="E74" s="62"/>
      <c r="F74" s="83">
        <v>0</v>
      </c>
      <c r="G74" s="83">
        <v>0</v>
      </c>
      <c r="H74" s="83">
        <f t="shared" si="7"/>
        <v>0</v>
      </c>
      <c r="I74" s="83">
        <v>0</v>
      </c>
      <c r="J74" s="83">
        <v>0</v>
      </c>
      <c r="K74" s="83">
        <v>0</v>
      </c>
      <c r="L74" s="83">
        <f t="shared" si="8"/>
        <v>0</v>
      </c>
      <c r="M74" s="106"/>
      <c r="N74" s="57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</row>
    <row r="75" spans="2:41" s="3" customFormat="1" ht="19.5" x14ac:dyDescent="0.3">
      <c r="B75" s="104"/>
      <c r="C75" s="68"/>
      <c r="D75" s="72" t="s">
        <v>36</v>
      </c>
      <c r="E75" s="62"/>
      <c r="F75" s="83">
        <v>0</v>
      </c>
      <c r="G75" s="83">
        <v>0</v>
      </c>
      <c r="H75" s="83">
        <f t="shared" si="7"/>
        <v>0</v>
      </c>
      <c r="I75" s="83">
        <v>0</v>
      </c>
      <c r="J75" s="83">
        <v>0</v>
      </c>
      <c r="K75" s="83">
        <v>0</v>
      </c>
      <c r="L75" s="83">
        <f t="shared" si="8"/>
        <v>0</v>
      </c>
      <c r="M75" s="106"/>
      <c r="N75" s="57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</row>
    <row r="76" spans="2:41" s="3" customFormat="1" ht="19.5" x14ac:dyDescent="0.3">
      <c r="B76" s="104"/>
      <c r="C76" s="68"/>
      <c r="D76" s="72"/>
      <c r="E76" s="62"/>
      <c r="F76" s="83"/>
      <c r="G76" s="83"/>
      <c r="H76" s="83"/>
      <c r="I76" s="83"/>
      <c r="J76" s="83"/>
      <c r="K76" s="83"/>
      <c r="L76" s="83"/>
      <c r="M76" s="106"/>
      <c r="N76" s="57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</row>
    <row r="77" spans="2:41" s="3" customFormat="1" ht="19.5" x14ac:dyDescent="0.3">
      <c r="B77" s="104"/>
      <c r="C77" s="68"/>
      <c r="D77" s="72"/>
      <c r="E77" s="62"/>
      <c r="F77" s="83"/>
      <c r="G77" s="83"/>
      <c r="H77" s="83"/>
      <c r="I77" s="83"/>
      <c r="J77" s="83"/>
      <c r="K77" s="83"/>
      <c r="L77" s="83"/>
      <c r="M77" s="106"/>
      <c r="N77" s="57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</row>
    <row r="78" spans="2:41" s="3" customFormat="1" ht="20.25" thickBot="1" x14ac:dyDescent="0.35">
      <c r="B78" s="121"/>
      <c r="C78" s="122"/>
      <c r="D78" s="123"/>
      <c r="E78" s="124"/>
      <c r="F78" s="125"/>
      <c r="G78" s="125"/>
      <c r="H78" s="125"/>
      <c r="I78" s="125"/>
      <c r="J78" s="125"/>
      <c r="K78" s="125"/>
      <c r="L78" s="125"/>
      <c r="M78" s="126"/>
      <c r="N78" s="57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</row>
    <row r="79" spans="2:41" s="3" customFormat="1" ht="19.5" x14ac:dyDescent="0.3">
      <c r="B79" s="104"/>
      <c r="C79" s="68"/>
      <c r="D79" s="73"/>
      <c r="E79" s="62"/>
      <c r="F79" s="83"/>
      <c r="G79" s="83"/>
      <c r="H79" s="83"/>
      <c r="I79" s="83"/>
      <c r="J79" s="83"/>
      <c r="K79" s="83"/>
      <c r="L79" s="83"/>
      <c r="M79" s="106"/>
      <c r="N79" s="57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</row>
    <row r="80" spans="2:41" s="3" customFormat="1" ht="19.5" x14ac:dyDescent="0.3">
      <c r="B80" s="104"/>
      <c r="C80" s="54" t="s">
        <v>35</v>
      </c>
      <c r="D80" s="73"/>
      <c r="E80" s="62"/>
      <c r="F80" s="82">
        <f>SUM(F82:F90)</f>
        <v>2816.3</v>
      </c>
      <c r="G80" s="82">
        <f>SUM(G82:G90)</f>
        <v>0</v>
      </c>
      <c r="H80" s="82">
        <f>F80+G80</f>
        <v>2816.3</v>
      </c>
      <c r="I80" s="82">
        <f>SUM(I82:I90)</f>
        <v>53.7</v>
      </c>
      <c r="J80" s="82">
        <f>SUM(J82:J90)</f>
        <v>53.7</v>
      </c>
      <c r="K80" s="82">
        <f>SUM(K82:K90)</f>
        <v>53.7</v>
      </c>
      <c r="L80" s="82">
        <f>SUM(L82:L90)</f>
        <v>2762.6000000000004</v>
      </c>
      <c r="M80" s="106"/>
      <c r="N80" s="57"/>
      <c r="O80" s="4"/>
      <c r="P80" s="4"/>
      <c r="Q80" s="4"/>
      <c r="R80" s="4"/>
      <c r="S80" s="4" t="s">
        <v>34</v>
      </c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</row>
    <row r="81" spans="2:41" s="3" customFormat="1" ht="19.5" x14ac:dyDescent="0.3">
      <c r="B81" s="104"/>
      <c r="C81" s="68"/>
      <c r="D81" s="73"/>
      <c r="E81" s="62"/>
      <c r="F81" s="83"/>
      <c r="G81" s="83"/>
      <c r="H81" s="83"/>
      <c r="I81" s="83"/>
      <c r="J81" s="83"/>
      <c r="K81" s="83"/>
      <c r="L81" s="83"/>
      <c r="M81" s="106"/>
      <c r="N81" s="57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</row>
    <row r="82" spans="2:41" s="3" customFormat="1" ht="25.5" x14ac:dyDescent="0.35">
      <c r="B82" s="104"/>
      <c r="C82" s="68"/>
      <c r="D82" s="72" t="s">
        <v>33</v>
      </c>
      <c r="E82" s="62"/>
      <c r="F82" s="83">
        <v>925</v>
      </c>
      <c r="G82" s="83">
        <v>19</v>
      </c>
      <c r="H82" s="83">
        <f>F82+G82</f>
        <v>944</v>
      </c>
      <c r="I82" s="83">
        <v>0</v>
      </c>
      <c r="J82" s="83">
        <v>0</v>
      </c>
      <c r="K82" s="83">
        <v>0</v>
      </c>
      <c r="L82" s="83">
        <f t="shared" ref="L82:L90" si="9">H82-J82</f>
        <v>944</v>
      </c>
      <c r="M82" s="106"/>
      <c r="N82" s="57"/>
      <c r="O82" s="4"/>
      <c r="P82" s="4"/>
      <c r="Q82" s="92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</row>
    <row r="83" spans="2:41" s="3" customFormat="1" ht="19.5" x14ac:dyDescent="0.3">
      <c r="B83" s="104"/>
      <c r="C83" s="68"/>
      <c r="D83" s="72" t="s">
        <v>32</v>
      </c>
      <c r="E83" s="62"/>
      <c r="F83" s="83">
        <v>30</v>
      </c>
      <c r="G83" s="83">
        <v>0</v>
      </c>
      <c r="H83" s="83">
        <f t="shared" ref="H83:H90" si="10">F83+G83</f>
        <v>30</v>
      </c>
      <c r="I83" s="83">
        <v>0</v>
      </c>
      <c r="J83" s="83">
        <v>0</v>
      </c>
      <c r="K83" s="83">
        <v>0</v>
      </c>
      <c r="L83" s="83">
        <f t="shared" si="9"/>
        <v>30</v>
      </c>
      <c r="M83" s="106"/>
      <c r="N83" s="57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</row>
    <row r="84" spans="2:41" s="3" customFormat="1" ht="19.5" x14ac:dyDescent="0.3">
      <c r="B84" s="104"/>
      <c r="C84" s="68"/>
      <c r="D84" s="72" t="s">
        <v>31</v>
      </c>
      <c r="E84" s="62"/>
      <c r="F84" s="83">
        <v>105</v>
      </c>
      <c r="G84" s="83">
        <v>0</v>
      </c>
      <c r="H84" s="83">
        <f t="shared" si="10"/>
        <v>105</v>
      </c>
      <c r="I84" s="83">
        <v>0</v>
      </c>
      <c r="J84" s="83">
        <v>0</v>
      </c>
      <c r="K84" s="83">
        <v>0</v>
      </c>
      <c r="L84" s="83">
        <f t="shared" si="9"/>
        <v>105</v>
      </c>
      <c r="M84" s="106"/>
      <c r="N84" s="57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</row>
    <row r="85" spans="2:41" s="3" customFormat="1" ht="19.5" x14ac:dyDescent="0.3">
      <c r="B85" s="104"/>
      <c r="C85" s="68"/>
      <c r="D85" s="72" t="s">
        <v>30</v>
      </c>
      <c r="E85" s="62"/>
      <c r="F85" s="83">
        <v>1356.3</v>
      </c>
      <c r="G85" s="83">
        <v>-19</v>
      </c>
      <c r="H85" s="83">
        <f t="shared" si="10"/>
        <v>1337.3</v>
      </c>
      <c r="I85" s="83">
        <v>0</v>
      </c>
      <c r="J85" s="83">
        <v>0</v>
      </c>
      <c r="K85" s="83">
        <v>0</v>
      </c>
      <c r="L85" s="83">
        <f t="shared" si="9"/>
        <v>1337.3</v>
      </c>
      <c r="M85" s="106"/>
      <c r="N85" s="57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</row>
    <row r="86" spans="2:41" s="3" customFormat="1" ht="19.5" x14ac:dyDescent="0.3">
      <c r="B86" s="104"/>
      <c r="C86" s="68"/>
      <c r="D86" s="72" t="s">
        <v>29</v>
      </c>
      <c r="E86" s="62"/>
      <c r="F86" s="83">
        <v>0</v>
      </c>
      <c r="G86" s="83">
        <v>0</v>
      </c>
      <c r="H86" s="83">
        <f t="shared" si="10"/>
        <v>0</v>
      </c>
      <c r="I86" s="83">
        <v>0</v>
      </c>
      <c r="J86" s="83">
        <v>0</v>
      </c>
      <c r="K86" s="83">
        <v>0</v>
      </c>
      <c r="L86" s="83">
        <f t="shared" si="9"/>
        <v>0</v>
      </c>
      <c r="M86" s="106"/>
      <c r="N86" s="57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</row>
    <row r="87" spans="2:41" s="3" customFormat="1" ht="19.5" x14ac:dyDescent="0.3">
      <c r="B87" s="104"/>
      <c r="C87" s="68"/>
      <c r="D87" s="72" t="s">
        <v>28</v>
      </c>
      <c r="E87" s="62"/>
      <c r="F87" s="83">
        <v>100</v>
      </c>
      <c r="G87" s="83">
        <v>0</v>
      </c>
      <c r="H87" s="83">
        <f t="shared" si="10"/>
        <v>100</v>
      </c>
      <c r="I87" s="83">
        <v>0</v>
      </c>
      <c r="J87" s="83">
        <v>0</v>
      </c>
      <c r="K87" s="83">
        <v>0</v>
      </c>
      <c r="L87" s="83">
        <f t="shared" si="9"/>
        <v>100</v>
      </c>
      <c r="M87" s="106"/>
      <c r="N87" s="57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</row>
    <row r="88" spans="2:41" s="3" customFormat="1" ht="19.5" x14ac:dyDescent="0.3">
      <c r="B88" s="104"/>
      <c r="C88" s="68"/>
      <c r="D88" s="72" t="s">
        <v>27</v>
      </c>
      <c r="E88" s="62"/>
      <c r="F88" s="83">
        <v>0</v>
      </c>
      <c r="G88" s="83">
        <v>0</v>
      </c>
      <c r="H88" s="83">
        <f t="shared" si="10"/>
        <v>0</v>
      </c>
      <c r="I88" s="83">
        <v>0</v>
      </c>
      <c r="J88" s="83">
        <v>0</v>
      </c>
      <c r="K88" s="83">
        <v>0</v>
      </c>
      <c r="L88" s="83">
        <f t="shared" si="9"/>
        <v>0</v>
      </c>
      <c r="M88" s="106"/>
      <c r="N88" s="57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</row>
    <row r="89" spans="2:41" s="3" customFormat="1" ht="19.5" x14ac:dyDescent="0.3">
      <c r="B89" s="104"/>
      <c r="C89" s="68"/>
      <c r="D89" s="72" t="s">
        <v>26</v>
      </c>
      <c r="E89" s="62"/>
      <c r="F89" s="83">
        <v>0</v>
      </c>
      <c r="G89" s="83">
        <v>0</v>
      </c>
      <c r="H89" s="83">
        <f t="shared" si="10"/>
        <v>0</v>
      </c>
      <c r="I89" s="83">
        <v>0</v>
      </c>
      <c r="J89" s="83">
        <v>0</v>
      </c>
      <c r="K89" s="83">
        <v>0</v>
      </c>
      <c r="L89" s="83">
        <f t="shared" si="9"/>
        <v>0</v>
      </c>
      <c r="M89" s="106"/>
      <c r="N89" s="57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</row>
    <row r="90" spans="2:41" s="3" customFormat="1" ht="19.5" x14ac:dyDescent="0.3">
      <c r="B90" s="104"/>
      <c r="C90" s="68"/>
      <c r="D90" s="72" t="s">
        <v>25</v>
      </c>
      <c r="E90" s="62"/>
      <c r="F90" s="83">
        <v>300</v>
      </c>
      <c r="G90" s="83">
        <v>0</v>
      </c>
      <c r="H90" s="83">
        <f t="shared" si="10"/>
        <v>300</v>
      </c>
      <c r="I90" s="93">
        <v>53.7</v>
      </c>
      <c r="J90" s="83">
        <v>53.7</v>
      </c>
      <c r="K90" s="83">
        <v>53.7</v>
      </c>
      <c r="L90" s="83">
        <f t="shared" si="9"/>
        <v>246.3</v>
      </c>
      <c r="M90" s="106"/>
      <c r="N90" s="57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</row>
    <row r="91" spans="2:41" s="3" customFormat="1" ht="19.5" x14ac:dyDescent="0.3">
      <c r="B91" s="104"/>
      <c r="C91" s="68"/>
      <c r="D91" s="72"/>
      <c r="E91" s="62"/>
      <c r="F91" s="83"/>
      <c r="G91" s="83"/>
      <c r="H91" s="83"/>
      <c r="I91" s="93"/>
      <c r="J91" s="83"/>
      <c r="K91" s="83"/>
      <c r="L91" s="83"/>
      <c r="M91" s="106"/>
      <c r="N91" s="57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</row>
    <row r="92" spans="2:41" s="3" customFormat="1" ht="19.5" x14ac:dyDescent="0.3">
      <c r="B92" s="104"/>
      <c r="C92" s="68"/>
      <c r="D92" s="72"/>
      <c r="E92" s="62"/>
      <c r="F92" s="83"/>
      <c r="G92" s="83"/>
      <c r="H92" s="83"/>
      <c r="I92" s="93"/>
      <c r="J92" s="83"/>
      <c r="K92" s="83"/>
      <c r="L92" s="83"/>
      <c r="M92" s="106"/>
      <c r="N92" s="57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</row>
    <row r="93" spans="2:41" s="3" customFormat="1" ht="19.5" x14ac:dyDescent="0.3">
      <c r="B93" s="104"/>
      <c r="C93" s="68"/>
      <c r="D93" s="72"/>
      <c r="E93" s="62"/>
      <c r="F93" s="83"/>
      <c r="G93" s="83"/>
      <c r="H93" s="83"/>
      <c r="I93" s="93"/>
      <c r="J93" s="83"/>
      <c r="K93" s="83"/>
      <c r="L93" s="83"/>
      <c r="M93" s="106"/>
      <c r="N93" s="57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</row>
    <row r="94" spans="2:41" s="3" customFormat="1" ht="19.5" x14ac:dyDescent="0.3">
      <c r="B94" s="104"/>
      <c r="C94" s="68"/>
      <c r="D94" s="71"/>
      <c r="E94" s="62"/>
      <c r="F94" s="83"/>
      <c r="G94" s="83"/>
      <c r="H94" s="83"/>
      <c r="I94" s="83"/>
      <c r="J94" s="83"/>
      <c r="K94" s="83"/>
      <c r="L94" s="83"/>
      <c r="M94" s="106"/>
      <c r="N94" s="57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</row>
    <row r="95" spans="2:41" s="3" customFormat="1" ht="19.5" x14ac:dyDescent="0.3">
      <c r="B95" s="104"/>
      <c r="C95" s="54" t="s">
        <v>24</v>
      </c>
      <c r="D95" s="73"/>
      <c r="E95" s="62"/>
      <c r="F95" s="82">
        <f>SUM(F97:F99)</f>
        <v>0</v>
      </c>
      <c r="G95" s="82">
        <f>SUM(G97:G99)</f>
        <v>0</v>
      </c>
      <c r="H95" s="82">
        <f>F95+G95</f>
        <v>0</v>
      </c>
      <c r="I95" s="82">
        <f>SUM(I97:I99)</f>
        <v>0</v>
      </c>
      <c r="J95" s="82">
        <f>SUM(J97:J99)</f>
        <v>0</v>
      </c>
      <c r="K95" s="82">
        <f>SUM(K97:K99)</f>
        <v>0</v>
      </c>
      <c r="L95" s="82">
        <f>SUM(L97:L99)</f>
        <v>0</v>
      </c>
      <c r="M95" s="106"/>
      <c r="N95" s="57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</row>
    <row r="96" spans="2:41" s="3" customFormat="1" ht="19.5" x14ac:dyDescent="0.3">
      <c r="B96" s="104"/>
      <c r="C96" s="68"/>
      <c r="D96" s="73"/>
      <c r="E96" s="62"/>
      <c r="F96" s="83"/>
      <c r="G96" s="83"/>
      <c r="H96" s="83"/>
      <c r="I96" s="83"/>
      <c r="J96" s="83"/>
      <c r="K96" s="83"/>
      <c r="L96" s="83"/>
      <c r="M96" s="106"/>
      <c r="N96" s="57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</row>
    <row r="97" spans="2:41" s="3" customFormat="1" ht="19.5" x14ac:dyDescent="0.3">
      <c r="B97" s="104"/>
      <c r="C97" s="68"/>
      <c r="D97" s="72" t="s">
        <v>23</v>
      </c>
      <c r="E97" s="62"/>
      <c r="F97" s="83">
        <v>0</v>
      </c>
      <c r="G97" s="83">
        <v>0</v>
      </c>
      <c r="H97" s="83">
        <f>F97+G97</f>
        <v>0</v>
      </c>
      <c r="I97" s="83">
        <v>0</v>
      </c>
      <c r="J97" s="83">
        <v>0</v>
      </c>
      <c r="K97" s="83">
        <v>0</v>
      </c>
      <c r="L97" s="83">
        <f t="shared" ref="L97:L99" si="11">H97-J97</f>
        <v>0</v>
      </c>
      <c r="M97" s="106"/>
      <c r="N97" s="57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</row>
    <row r="98" spans="2:41" s="3" customFormat="1" ht="19.5" x14ac:dyDescent="0.3">
      <c r="B98" s="104"/>
      <c r="C98" s="68"/>
      <c r="D98" s="72" t="s">
        <v>22</v>
      </c>
      <c r="E98" s="62"/>
      <c r="F98" s="83">
        <v>0</v>
      </c>
      <c r="G98" s="83">
        <v>0</v>
      </c>
      <c r="H98" s="83">
        <f>F98+G98</f>
        <v>0</v>
      </c>
      <c r="I98" s="83">
        <v>0</v>
      </c>
      <c r="J98" s="83">
        <v>0</v>
      </c>
      <c r="K98" s="83">
        <v>0</v>
      </c>
      <c r="L98" s="83">
        <f t="shared" si="11"/>
        <v>0</v>
      </c>
      <c r="M98" s="106"/>
      <c r="N98" s="57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</row>
    <row r="99" spans="2:41" s="3" customFormat="1" ht="19.5" x14ac:dyDescent="0.3">
      <c r="B99" s="104"/>
      <c r="C99" s="74"/>
      <c r="D99" s="72" t="s">
        <v>21</v>
      </c>
      <c r="E99" s="62"/>
      <c r="F99" s="83">
        <v>0</v>
      </c>
      <c r="G99" s="83">
        <v>0</v>
      </c>
      <c r="H99" s="83">
        <f>F99+G99</f>
        <v>0</v>
      </c>
      <c r="I99" s="83">
        <v>0</v>
      </c>
      <c r="J99" s="83">
        <v>0</v>
      </c>
      <c r="K99" s="83">
        <v>0</v>
      </c>
      <c r="L99" s="83">
        <f t="shared" si="11"/>
        <v>0</v>
      </c>
      <c r="M99" s="106"/>
      <c r="N99" s="57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</row>
    <row r="100" spans="2:41" s="3" customFormat="1" ht="19.5" x14ac:dyDescent="0.3">
      <c r="B100" s="104"/>
      <c r="C100" s="74"/>
      <c r="D100" s="72"/>
      <c r="E100" s="62"/>
      <c r="F100" s="83"/>
      <c r="G100" s="83"/>
      <c r="H100" s="83"/>
      <c r="I100" s="83"/>
      <c r="J100" s="83"/>
      <c r="K100" s="83"/>
      <c r="L100" s="83"/>
      <c r="M100" s="106"/>
      <c r="N100" s="57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</row>
    <row r="101" spans="2:41" s="3" customFormat="1" ht="19.5" x14ac:dyDescent="0.3">
      <c r="B101" s="104"/>
      <c r="C101" s="74"/>
      <c r="D101" s="72"/>
      <c r="E101" s="62"/>
      <c r="F101" s="83"/>
      <c r="G101" s="83"/>
      <c r="H101" s="83"/>
      <c r="I101" s="83"/>
      <c r="J101" s="83"/>
      <c r="K101" s="83"/>
      <c r="L101" s="83"/>
      <c r="M101" s="106"/>
      <c r="N101" s="57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</row>
    <row r="102" spans="2:41" s="3" customFormat="1" ht="19.5" x14ac:dyDescent="0.3">
      <c r="B102" s="104"/>
      <c r="C102" s="74"/>
      <c r="D102" s="72"/>
      <c r="E102" s="62"/>
      <c r="F102" s="83"/>
      <c r="G102" s="83"/>
      <c r="H102" s="83"/>
      <c r="I102" s="83"/>
      <c r="J102" s="83"/>
      <c r="K102" s="83"/>
      <c r="L102" s="83"/>
      <c r="M102" s="106"/>
      <c r="N102" s="57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</row>
    <row r="103" spans="2:41" s="3" customFormat="1" ht="19.5" x14ac:dyDescent="0.3">
      <c r="B103" s="109"/>
      <c r="C103" s="75"/>
      <c r="D103" s="75"/>
      <c r="E103" s="62"/>
      <c r="F103" s="83"/>
      <c r="G103" s="83"/>
      <c r="H103" s="83"/>
      <c r="I103" s="83"/>
      <c r="J103" s="83"/>
      <c r="K103" s="83"/>
      <c r="L103" s="83"/>
      <c r="M103" s="106"/>
      <c r="N103" s="57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</row>
    <row r="104" spans="2:41" s="3" customFormat="1" ht="19.5" x14ac:dyDescent="0.3">
      <c r="B104" s="104"/>
      <c r="C104" s="54" t="s">
        <v>20</v>
      </c>
      <c r="D104" s="69"/>
      <c r="E104" s="62"/>
      <c r="F104" s="82">
        <f>SUM(F106:F112)</f>
        <v>244200</v>
      </c>
      <c r="G104" s="82">
        <f>SUM(G106:G112)</f>
        <v>0</v>
      </c>
      <c r="H104" s="82">
        <f>F104+G104</f>
        <v>244200</v>
      </c>
      <c r="I104" s="82">
        <f>SUM(I106:I112)</f>
        <v>46632.5</v>
      </c>
      <c r="J104" s="82">
        <f>SUM(J106:J112)</f>
        <v>46632.6</v>
      </c>
      <c r="K104" s="82">
        <f>SUM(K106:K112)</f>
        <v>46632.6</v>
      </c>
      <c r="L104" s="82">
        <f>SUM(L106:L112)</f>
        <v>197567.4</v>
      </c>
      <c r="M104" s="106"/>
      <c r="N104" s="57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</row>
    <row r="105" spans="2:41" s="3" customFormat="1" ht="19.5" x14ac:dyDescent="0.3">
      <c r="B105" s="104"/>
      <c r="C105" s="69"/>
      <c r="D105" s="69"/>
      <c r="E105" s="62"/>
      <c r="F105" s="83"/>
      <c r="G105" s="83"/>
      <c r="H105" s="83"/>
      <c r="I105" s="83"/>
      <c r="J105" s="83"/>
      <c r="K105" s="83"/>
      <c r="L105" s="83"/>
      <c r="M105" s="106"/>
      <c r="N105" s="57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</row>
    <row r="106" spans="2:41" s="3" customFormat="1" ht="37.5" x14ac:dyDescent="0.3">
      <c r="B106" s="104"/>
      <c r="C106" s="68"/>
      <c r="D106" s="72" t="s">
        <v>19</v>
      </c>
      <c r="E106" s="62"/>
      <c r="F106" s="83">
        <v>0</v>
      </c>
      <c r="G106" s="83">
        <v>0</v>
      </c>
      <c r="H106" s="83">
        <f t="shared" ref="H106:H112" si="12">F106+G106</f>
        <v>0</v>
      </c>
      <c r="I106" s="83">
        <v>0</v>
      </c>
      <c r="J106" s="83">
        <v>0</v>
      </c>
      <c r="K106" s="83">
        <v>0</v>
      </c>
      <c r="L106" s="83">
        <f>H106-J106</f>
        <v>0</v>
      </c>
      <c r="M106" s="106"/>
      <c r="N106" s="57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</row>
    <row r="107" spans="2:41" s="3" customFormat="1" ht="19.5" x14ac:dyDescent="0.3">
      <c r="B107" s="104"/>
      <c r="C107" s="68"/>
      <c r="D107" s="72" t="s">
        <v>18</v>
      </c>
      <c r="E107" s="62"/>
      <c r="F107" s="83">
        <v>0</v>
      </c>
      <c r="G107" s="83">
        <v>0</v>
      </c>
      <c r="H107" s="83">
        <f t="shared" si="12"/>
        <v>0</v>
      </c>
      <c r="I107" s="83">
        <v>0</v>
      </c>
      <c r="J107" s="83">
        <v>0</v>
      </c>
      <c r="K107" s="83">
        <v>0</v>
      </c>
      <c r="L107" s="83">
        <f t="shared" ref="L107:L112" si="13">H107-J107</f>
        <v>0</v>
      </c>
      <c r="M107" s="106"/>
      <c r="N107" s="57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</row>
    <row r="108" spans="2:41" s="3" customFormat="1" ht="19.5" x14ac:dyDescent="0.3">
      <c r="B108" s="104"/>
      <c r="C108" s="68"/>
      <c r="D108" s="72" t="s">
        <v>17</v>
      </c>
      <c r="E108" s="62"/>
      <c r="F108" s="83">
        <v>0</v>
      </c>
      <c r="G108" s="83">
        <v>0</v>
      </c>
      <c r="H108" s="83">
        <f t="shared" si="12"/>
        <v>0</v>
      </c>
      <c r="I108" s="83">
        <v>0</v>
      </c>
      <c r="J108" s="83">
        <v>0</v>
      </c>
      <c r="K108" s="83">
        <v>0</v>
      </c>
      <c r="L108" s="83">
        <f t="shared" si="13"/>
        <v>0</v>
      </c>
      <c r="M108" s="106"/>
      <c r="N108" s="57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</row>
    <row r="109" spans="2:41" s="3" customFormat="1" ht="19.5" x14ac:dyDescent="0.3">
      <c r="B109" s="104"/>
      <c r="C109" s="68"/>
      <c r="D109" s="72" t="s">
        <v>16</v>
      </c>
      <c r="E109" s="62"/>
      <c r="F109" s="83">
        <v>244200</v>
      </c>
      <c r="G109" s="83">
        <v>0</v>
      </c>
      <c r="H109" s="83">
        <f t="shared" si="12"/>
        <v>244200</v>
      </c>
      <c r="I109" s="93">
        <v>46632.5</v>
      </c>
      <c r="J109" s="83">
        <v>46632.6</v>
      </c>
      <c r="K109" s="83">
        <v>46632.6</v>
      </c>
      <c r="L109" s="83">
        <f t="shared" si="13"/>
        <v>197567.4</v>
      </c>
      <c r="M109" s="106"/>
      <c r="N109" s="57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</row>
    <row r="110" spans="2:41" s="3" customFormat="1" ht="37.5" x14ac:dyDescent="0.3">
      <c r="B110" s="104"/>
      <c r="C110" s="68"/>
      <c r="D110" s="72" t="s">
        <v>15</v>
      </c>
      <c r="E110" s="62"/>
      <c r="F110" s="83">
        <v>0</v>
      </c>
      <c r="G110" s="83">
        <v>0</v>
      </c>
      <c r="H110" s="83">
        <f t="shared" si="12"/>
        <v>0</v>
      </c>
      <c r="I110" s="83">
        <v>0</v>
      </c>
      <c r="J110" s="83">
        <v>0</v>
      </c>
      <c r="K110" s="83">
        <v>0</v>
      </c>
      <c r="L110" s="83">
        <f t="shared" si="13"/>
        <v>0</v>
      </c>
      <c r="M110" s="106"/>
      <c r="N110" s="57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</row>
    <row r="111" spans="2:41" s="3" customFormat="1" ht="19.5" x14ac:dyDescent="0.3">
      <c r="B111" s="104"/>
      <c r="C111" s="68"/>
      <c r="D111" s="72" t="s">
        <v>14</v>
      </c>
      <c r="E111" s="62"/>
      <c r="F111" s="83">
        <v>0</v>
      </c>
      <c r="G111" s="83">
        <v>0</v>
      </c>
      <c r="H111" s="83">
        <f t="shared" si="12"/>
        <v>0</v>
      </c>
      <c r="I111" s="83">
        <v>0</v>
      </c>
      <c r="J111" s="83">
        <v>0</v>
      </c>
      <c r="K111" s="83">
        <v>0</v>
      </c>
      <c r="L111" s="83">
        <f t="shared" si="13"/>
        <v>0</v>
      </c>
      <c r="M111" s="106"/>
      <c r="N111" s="57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</row>
    <row r="112" spans="2:41" s="3" customFormat="1" ht="37.5" x14ac:dyDescent="0.3">
      <c r="B112" s="104"/>
      <c r="C112" s="68"/>
      <c r="D112" s="72" t="s">
        <v>13</v>
      </c>
      <c r="E112" s="62"/>
      <c r="F112" s="83">
        <v>0</v>
      </c>
      <c r="G112" s="83">
        <v>0</v>
      </c>
      <c r="H112" s="83">
        <f t="shared" si="12"/>
        <v>0</v>
      </c>
      <c r="I112" s="83">
        <v>0</v>
      </c>
      <c r="J112" s="83">
        <v>0</v>
      </c>
      <c r="K112" s="83">
        <v>0</v>
      </c>
      <c r="L112" s="83">
        <f t="shared" si="13"/>
        <v>0</v>
      </c>
      <c r="M112" s="106"/>
      <c r="N112" s="57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</row>
    <row r="113" spans="2:41" s="3" customFormat="1" ht="19.5" x14ac:dyDescent="0.3">
      <c r="B113" s="104"/>
      <c r="C113" s="68"/>
      <c r="D113" s="72"/>
      <c r="E113" s="62"/>
      <c r="F113" s="83"/>
      <c r="G113" s="83"/>
      <c r="H113" s="83"/>
      <c r="I113" s="83"/>
      <c r="J113" s="83"/>
      <c r="K113" s="83"/>
      <c r="L113" s="83"/>
      <c r="M113" s="106"/>
      <c r="N113" s="57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</row>
    <row r="114" spans="2:41" s="3" customFormat="1" ht="19.5" x14ac:dyDescent="0.3">
      <c r="B114" s="104"/>
      <c r="C114" s="68"/>
      <c r="D114" s="72"/>
      <c r="E114" s="62"/>
      <c r="F114" s="83"/>
      <c r="G114" s="83"/>
      <c r="H114" s="83"/>
      <c r="I114" s="83"/>
      <c r="J114" s="83"/>
      <c r="K114" s="83"/>
      <c r="L114" s="83"/>
      <c r="M114" s="106"/>
      <c r="N114" s="57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</row>
    <row r="115" spans="2:41" s="3" customFormat="1" ht="19.5" x14ac:dyDescent="0.3">
      <c r="B115" s="104"/>
      <c r="C115" s="68"/>
      <c r="D115" s="72"/>
      <c r="E115" s="62"/>
      <c r="F115" s="83"/>
      <c r="G115" s="83"/>
      <c r="H115" s="83"/>
      <c r="I115" s="83"/>
      <c r="J115" s="83"/>
      <c r="K115" s="83"/>
      <c r="L115" s="83"/>
      <c r="M115" s="106"/>
      <c r="N115" s="57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</row>
    <row r="116" spans="2:41" s="3" customFormat="1" ht="19.5" x14ac:dyDescent="0.3">
      <c r="B116" s="104"/>
      <c r="C116" s="68"/>
      <c r="D116" s="71"/>
      <c r="E116" s="62"/>
      <c r="F116" s="83"/>
      <c r="G116" s="83"/>
      <c r="H116" s="83"/>
      <c r="I116" s="83"/>
      <c r="J116" s="83"/>
      <c r="K116" s="83"/>
      <c r="L116" s="83"/>
      <c r="M116" s="106"/>
      <c r="N116" s="57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</row>
    <row r="117" spans="2:41" s="3" customFormat="1" ht="19.5" x14ac:dyDescent="0.3">
      <c r="B117" s="104"/>
      <c r="C117" s="54" t="s">
        <v>12</v>
      </c>
      <c r="D117" s="73"/>
      <c r="E117" s="62"/>
      <c r="F117" s="82">
        <f>SUM(F119:F121)</f>
        <v>0</v>
      </c>
      <c r="G117" s="82">
        <f>SUM(G119:G121)</f>
        <v>0</v>
      </c>
      <c r="H117" s="82">
        <f>F117+G117</f>
        <v>0</v>
      </c>
      <c r="I117" s="82">
        <f>SUM(I119:I121)</f>
        <v>0</v>
      </c>
      <c r="J117" s="82">
        <f>SUM(J119:J121)</f>
        <v>0</v>
      </c>
      <c r="K117" s="82">
        <f>SUM(K119:K121)</f>
        <v>0</v>
      </c>
      <c r="L117" s="82">
        <f>SUM(L119:L121)</f>
        <v>0</v>
      </c>
      <c r="M117" s="106"/>
      <c r="N117" s="57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</row>
    <row r="118" spans="2:41" s="3" customFormat="1" ht="19.5" x14ac:dyDescent="0.3">
      <c r="B118" s="104"/>
      <c r="C118" s="68"/>
      <c r="D118" s="73"/>
      <c r="E118" s="62"/>
      <c r="F118" s="83"/>
      <c r="G118" s="83"/>
      <c r="H118" s="83"/>
      <c r="I118" s="83"/>
      <c r="J118" s="83"/>
      <c r="K118" s="83"/>
      <c r="L118" s="83"/>
      <c r="M118" s="106"/>
      <c r="N118" s="57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</row>
    <row r="119" spans="2:41" s="3" customFormat="1" ht="19.5" x14ac:dyDescent="0.3">
      <c r="B119" s="104"/>
      <c r="C119" s="68"/>
      <c r="D119" s="71" t="s">
        <v>11</v>
      </c>
      <c r="E119" s="55"/>
      <c r="F119" s="83">
        <v>0</v>
      </c>
      <c r="G119" s="83">
        <v>0</v>
      </c>
      <c r="H119" s="83">
        <f>F119+G119</f>
        <v>0</v>
      </c>
      <c r="I119" s="83">
        <v>0</v>
      </c>
      <c r="J119" s="83">
        <v>0</v>
      </c>
      <c r="K119" s="83">
        <v>0</v>
      </c>
      <c r="L119" s="83">
        <f t="shared" ref="L119:L121" si="14">H119-J119</f>
        <v>0</v>
      </c>
      <c r="M119" s="106"/>
      <c r="N119" s="57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</row>
    <row r="120" spans="2:41" s="3" customFormat="1" ht="19.5" x14ac:dyDescent="0.3">
      <c r="B120" s="104"/>
      <c r="C120" s="68"/>
      <c r="D120" s="71" t="s">
        <v>10</v>
      </c>
      <c r="E120" s="55"/>
      <c r="F120" s="83">
        <v>0</v>
      </c>
      <c r="G120" s="83">
        <v>0</v>
      </c>
      <c r="H120" s="83">
        <f>F120+G120</f>
        <v>0</v>
      </c>
      <c r="I120" s="83">
        <v>0</v>
      </c>
      <c r="J120" s="83">
        <v>0</v>
      </c>
      <c r="K120" s="83">
        <v>0</v>
      </c>
      <c r="L120" s="83">
        <f t="shared" si="14"/>
        <v>0</v>
      </c>
      <c r="M120" s="106"/>
      <c r="N120" s="57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</row>
    <row r="121" spans="2:41" s="3" customFormat="1" ht="19.5" x14ac:dyDescent="0.3">
      <c r="B121" s="104"/>
      <c r="C121" s="74"/>
      <c r="D121" s="71" t="s">
        <v>9</v>
      </c>
      <c r="E121" s="55"/>
      <c r="F121" s="83">
        <v>0</v>
      </c>
      <c r="G121" s="83">
        <v>0</v>
      </c>
      <c r="H121" s="83">
        <f>F121+G121</f>
        <v>0</v>
      </c>
      <c r="I121" s="83">
        <v>0</v>
      </c>
      <c r="J121" s="83">
        <v>0</v>
      </c>
      <c r="K121" s="83">
        <v>0</v>
      </c>
      <c r="L121" s="83">
        <f t="shared" si="14"/>
        <v>0</v>
      </c>
      <c r="M121" s="106"/>
      <c r="N121" s="57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</row>
    <row r="122" spans="2:41" s="3" customFormat="1" ht="19.5" x14ac:dyDescent="0.3">
      <c r="B122" s="104"/>
      <c r="C122" s="74"/>
      <c r="D122" s="71"/>
      <c r="E122" s="55"/>
      <c r="F122" s="83"/>
      <c r="G122" s="83"/>
      <c r="H122" s="83"/>
      <c r="I122" s="83"/>
      <c r="J122" s="83"/>
      <c r="K122" s="83"/>
      <c r="L122" s="83"/>
      <c r="M122" s="106"/>
      <c r="N122" s="57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</row>
    <row r="123" spans="2:41" s="3" customFormat="1" ht="19.5" x14ac:dyDescent="0.3">
      <c r="B123" s="104"/>
      <c r="C123" s="74"/>
      <c r="D123" s="71"/>
      <c r="E123" s="55"/>
      <c r="F123" s="83"/>
      <c r="G123" s="83"/>
      <c r="H123" s="83"/>
      <c r="I123" s="83"/>
      <c r="J123" s="83"/>
      <c r="K123" s="83"/>
      <c r="L123" s="83"/>
      <c r="M123" s="106"/>
      <c r="N123" s="57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</row>
    <row r="124" spans="2:41" s="3" customFormat="1" ht="19.5" x14ac:dyDescent="0.3">
      <c r="B124" s="104"/>
      <c r="C124" s="74"/>
      <c r="D124" s="71"/>
      <c r="E124" s="55"/>
      <c r="F124" s="83"/>
      <c r="G124" s="83"/>
      <c r="H124" s="83"/>
      <c r="I124" s="83"/>
      <c r="J124" s="83"/>
      <c r="K124" s="83"/>
      <c r="L124" s="83"/>
      <c r="M124" s="106"/>
      <c r="N124" s="57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</row>
    <row r="125" spans="2:41" s="3" customFormat="1" ht="19.5" x14ac:dyDescent="0.3">
      <c r="B125" s="109"/>
      <c r="C125" s="75"/>
      <c r="D125" s="75"/>
      <c r="E125" s="56"/>
      <c r="F125" s="83"/>
      <c r="G125" s="83"/>
      <c r="H125" s="83"/>
      <c r="I125" s="83"/>
      <c r="J125" s="83"/>
      <c r="K125" s="83"/>
      <c r="L125" s="83"/>
      <c r="M125" s="106"/>
      <c r="N125" s="57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</row>
    <row r="126" spans="2:41" s="3" customFormat="1" ht="19.5" x14ac:dyDescent="0.3">
      <c r="B126" s="104"/>
      <c r="C126" s="54" t="s">
        <v>8</v>
      </c>
      <c r="D126" s="69"/>
      <c r="E126" s="55"/>
      <c r="F126" s="82">
        <f>SUM(F128:F134)</f>
        <v>0</v>
      </c>
      <c r="G126" s="82">
        <f>SUM(G128:G134)</f>
        <v>0</v>
      </c>
      <c r="H126" s="82">
        <f>F126+G126</f>
        <v>0</v>
      </c>
      <c r="I126" s="82">
        <f>SUM(I128:I134)</f>
        <v>0</v>
      </c>
      <c r="J126" s="82">
        <f>SUM(J128:J134)</f>
        <v>0</v>
      </c>
      <c r="K126" s="82">
        <f>SUM(K128:K134)</f>
        <v>0</v>
      </c>
      <c r="L126" s="82">
        <f>SUM(L128:L134)</f>
        <v>0</v>
      </c>
      <c r="M126" s="108"/>
      <c r="N126" s="57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</row>
    <row r="127" spans="2:41" s="3" customFormat="1" ht="19.5" x14ac:dyDescent="0.3">
      <c r="B127" s="104"/>
      <c r="C127" s="69"/>
      <c r="D127" s="69"/>
      <c r="E127" s="55"/>
      <c r="F127" s="83"/>
      <c r="G127" s="83"/>
      <c r="H127" s="83"/>
      <c r="I127" s="83"/>
      <c r="J127" s="83"/>
      <c r="K127" s="83"/>
      <c r="L127" s="83"/>
      <c r="M127" s="106"/>
      <c r="N127" s="57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</row>
    <row r="128" spans="2:41" s="3" customFormat="1" ht="19.5" x14ac:dyDescent="0.3">
      <c r="B128" s="104"/>
      <c r="C128" s="68"/>
      <c r="D128" s="72" t="s">
        <v>7</v>
      </c>
      <c r="E128" s="55"/>
      <c r="F128" s="83">
        <v>0</v>
      </c>
      <c r="G128" s="83">
        <v>0</v>
      </c>
      <c r="H128" s="83">
        <f t="shared" ref="H128:H134" si="15">F128+G128</f>
        <v>0</v>
      </c>
      <c r="I128" s="83">
        <v>0</v>
      </c>
      <c r="J128" s="83">
        <v>0</v>
      </c>
      <c r="K128" s="83">
        <v>0</v>
      </c>
      <c r="L128" s="83">
        <f t="shared" ref="L128:L134" si="16">H128-J128</f>
        <v>0</v>
      </c>
      <c r="M128" s="106"/>
      <c r="N128" s="57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</row>
    <row r="129" spans="2:41" s="3" customFormat="1" ht="19.5" x14ac:dyDescent="0.3">
      <c r="B129" s="104"/>
      <c r="C129" s="68"/>
      <c r="D129" s="72" t="s">
        <v>6</v>
      </c>
      <c r="E129" s="55"/>
      <c r="F129" s="83">
        <v>0</v>
      </c>
      <c r="G129" s="83">
        <v>0</v>
      </c>
      <c r="H129" s="83">
        <f t="shared" si="15"/>
        <v>0</v>
      </c>
      <c r="I129" s="83">
        <v>0</v>
      </c>
      <c r="J129" s="83">
        <v>0</v>
      </c>
      <c r="K129" s="83">
        <v>0</v>
      </c>
      <c r="L129" s="83">
        <f t="shared" si="16"/>
        <v>0</v>
      </c>
      <c r="M129" s="106"/>
      <c r="N129" s="57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</row>
    <row r="130" spans="2:41" s="3" customFormat="1" ht="19.5" x14ac:dyDescent="0.3">
      <c r="B130" s="104"/>
      <c r="C130" s="68"/>
      <c r="D130" s="72" t="s">
        <v>5</v>
      </c>
      <c r="E130" s="55"/>
      <c r="F130" s="83">
        <v>0</v>
      </c>
      <c r="G130" s="83">
        <v>0</v>
      </c>
      <c r="H130" s="83">
        <f t="shared" si="15"/>
        <v>0</v>
      </c>
      <c r="I130" s="83">
        <v>0</v>
      </c>
      <c r="J130" s="83">
        <v>0</v>
      </c>
      <c r="K130" s="83">
        <v>0</v>
      </c>
      <c r="L130" s="83">
        <f t="shared" si="16"/>
        <v>0</v>
      </c>
      <c r="M130" s="106"/>
      <c r="N130" s="57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</row>
    <row r="131" spans="2:41" s="3" customFormat="1" ht="19.5" x14ac:dyDescent="0.3">
      <c r="B131" s="104"/>
      <c r="C131" s="68"/>
      <c r="D131" s="72" t="s">
        <v>4</v>
      </c>
      <c r="E131" s="55"/>
      <c r="F131" s="83">
        <v>0</v>
      </c>
      <c r="G131" s="83">
        <v>0</v>
      </c>
      <c r="H131" s="83">
        <f t="shared" si="15"/>
        <v>0</v>
      </c>
      <c r="I131" s="83">
        <v>0</v>
      </c>
      <c r="J131" s="83">
        <v>0</v>
      </c>
      <c r="K131" s="83">
        <v>0</v>
      </c>
      <c r="L131" s="83">
        <f t="shared" si="16"/>
        <v>0</v>
      </c>
      <c r="M131" s="106"/>
      <c r="N131" s="57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</row>
    <row r="132" spans="2:41" s="3" customFormat="1" ht="19.5" x14ac:dyDescent="0.3">
      <c r="B132" s="104"/>
      <c r="C132" s="68"/>
      <c r="D132" s="72" t="s">
        <v>3</v>
      </c>
      <c r="E132" s="55"/>
      <c r="F132" s="83">
        <v>0</v>
      </c>
      <c r="G132" s="83">
        <v>0</v>
      </c>
      <c r="H132" s="83">
        <f t="shared" si="15"/>
        <v>0</v>
      </c>
      <c r="I132" s="83">
        <v>0</v>
      </c>
      <c r="J132" s="83">
        <v>0</v>
      </c>
      <c r="K132" s="83">
        <v>0</v>
      </c>
      <c r="L132" s="83">
        <f t="shared" si="16"/>
        <v>0</v>
      </c>
      <c r="M132" s="106"/>
      <c r="N132" s="57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</row>
    <row r="133" spans="2:41" s="3" customFormat="1" ht="19.5" x14ac:dyDescent="0.3">
      <c r="B133" s="104"/>
      <c r="C133" s="68"/>
      <c r="D133" s="72" t="s">
        <v>2</v>
      </c>
      <c r="E133" s="55"/>
      <c r="F133" s="83">
        <v>0</v>
      </c>
      <c r="G133" s="83">
        <v>0</v>
      </c>
      <c r="H133" s="83">
        <f t="shared" si="15"/>
        <v>0</v>
      </c>
      <c r="I133" s="83">
        <v>0</v>
      </c>
      <c r="J133" s="83">
        <v>0</v>
      </c>
      <c r="K133" s="83">
        <v>0</v>
      </c>
      <c r="L133" s="83">
        <f t="shared" si="16"/>
        <v>0</v>
      </c>
      <c r="M133" s="106"/>
      <c r="N133" s="57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</row>
    <row r="134" spans="2:41" s="3" customFormat="1" ht="19.5" x14ac:dyDescent="0.3">
      <c r="B134" s="104"/>
      <c r="C134" s="68"/>
      <c r="D134" s="72" t="s">
        <v>1</v>
      </c>
      <c r="E134" s="55"/>
      <c r="F134" s="83">
        <v>0</v>
      </c>
      <c r="G134" s="83">
        <v>0</v>
      </c>
      <c r="H134" s="83">
        <f t="shared" si="15"/>
        <v>0</v>
      </c>
      <c r="I134" s="83">
        <v>0</v>
      </c>
      <c r="J134" s="83">
        <v>0</v>
      </c>
      <c r="K134" s="83">
        <v>0</v>
      </c>
      <c r="L134" s="83">
        <f t="shared" si="16"/>
        <v>0</v>
      </c>
      <c r="M134" s="106"/>
      <c r="N134" s="57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</row>
    <row r="135" spans="2:41" s="3" customFormat="1" ht="19.5" x14ac:dyDescent="0.3">
      <c r="B135" s="104"/>
      <c r="C135" s="54"/>
      <c r="D135" s="58"/>
      <c r="E135" s="55"/>
      <c r="F135" s="83"/>
      <c r="G135" s="83"/>
      <c r="H135" s="83"/>
      <c r="I135" s="83"/>
      <c r="J135" s="83"/>
      <c r="K135" s="83"/>
      <c r="L135" s="83"/>
      <c r="M135" s="106"/>
      <c r="N135" s="57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</row>
    <row r="136" spans="2:41" s="3" customFormat="1" ht="19.5" x14ac:dyDescent="0.3">
      <c r="B136" s="104"/>
      <c r="C136" s="110"/>
      <c r="D136" s="76" t="s">
        <v>0</v>
      </c>
      <c r="E136" s="86"/>
      <c r="F136" s="86">
        <f t="shared" ref="F136:L136" si="17">F21+F34+F49+F64+F80+F95+F104+F117+F126</f>
        <v>1457470</v>
      </c>
      <c r="G136" s="86">
        <f t="shared" si="17"/>
        <v>672720.9</v>
      </c>
      <c r="H136" s="86">
        <f t="shared" si="17"/>
        <v>2130190.9000000004</v>
      </c>
      <c r="I136" s="86">
        <f t="shared" si="17"/>
        <v>1632861.4000000001</v>
      </c>
      <c r="J136" s="86">
        <f t="shared" si="17"/>
        <v>1629211.9000000001</v>
      </c>
      <c r="K136" s="86">
        <f t="shared" si="17"/>
        <v>1629211.9000000001</v>
      </c>
      <c r="L136" s="86">
        <f t="shared" si="17"/>
        <v>500978.99999999988</v>
      </c>
      <c r="M136" s="106"/>
      <c r="N136" s="57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</row>
    <row r="137" spans="2:41" s="3" customFormat="1" ht="19.5" x14ac:dyDescent="0.3">
      <c r="B137" s="104"/>
      <c r="C137" s="54"/>
      <c r="D137" s="58"/>
      <c r="E137" s="55"/>
      <c r="F137" s="60"/>
      <c r="G137" s="60"/>
      <c r="H137" s="60"/>
      <c r="I137" s="60"/>
      <c r="J137" s="60"/>
      <c r="K137" s="87"/>
      <c r="L137" s="87"/>
      <c r="M137" s="111"/>
      <c r="N137" s="57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</row>
    <row r="138" spans="2:41" s="3" customFormat="1" ht="13.5" thickBot="1" x14ac:dyDescent="0.25">
      <c r="B138" s="114"/>
      <c r="C138" s="115"/>
      <c r="D138" s="115"/>
      <c r="E138" s="115"/>
      <c r="F138" s="118"/>
      <c r="G138" s="118"/>
      <c r="H138" s="118"/>
      <c r="I138" s="118"/>
      <c r="J138" s="118"/>
      <c r="K138" s="118"/>
      <c r="L138" s="118"/>
      <c r="M138" s="119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</row>
    <row r="139" spans="2:41" s="3" customFormat="1" ht="12.75" x14ac:dyDescent="0.2"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3"/>
      <c r="M139" s="112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</row>
    <row r="140" spans="2:41" s="3" customFormat="1" ht="12.75" x14ac:dyDescent="0.2"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</row>
    <row r="141" spans="2:41" s="3" customFormat="1" ht="12.75" x14ac:dyDescent="0.2">
      <c r="B141" s="112"/>
      <c r="C141" s="112"/>
      <c r="D141" s="117"/>
      <c r="E141" s="112"/>
      <c r="F141" s="112"/>
      <c r="G141" s="112"/>
      <c r="H141" s="112"/>
      <c r="I141" s="112"/>
      <c r="J141" s="112"/>
      <c r="K141" s="112"/>
      <c r="L141" s="112"/>
      <c r="M141" s="112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</row>
    <row r="142" spans="2:41" s="3" customFormat="1" ht="12.75" x14ac:dyDescent="0.2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</row>
    <row r="143" spans="2:41" s="3" customFormat="1" ht="12.75" x14ac:dyDescent="0.2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</row>
    <row r="144" spans="2:41" s="3" customFormat="1" ht="12.75" x14ac:dyDescent="0.2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</row>
    <row r="145" spans="2:41" s="3" customFormat="1" ht="12.75" x14ac:dyDescent="0.2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</row>
    <row r="146" spans="2:41" s="3" customFormat="1" ht="12.75" x14ac:dyDescent="0.2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</row>
    <row r="147" spans="2:41" s="3" customFormat="1" ht="12.75" x14ac:dyDescent="0.2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</row>
    <row r="148" spans="2:41" s="3" customFormat="1" ht="12.75" x14ac:dyDescent="0.2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</row>
    <row r="149" spans="2:41" s="3" customFormat="1" ht="12.75" x14ac:dyDescent="0.2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</row>
    <row r="150" spans="2:41" s="3" customFormat="1" ht="12.75" x14ac:dyDescent="0.2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</row>
    <row r="151" spans="2:41" s="3" customFormat="1" ht="12.75" x14ac:dyDescent="0.2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</row>
    <row r="152" spans="2:41" s="3" customFormat="1" ht="12.75" x14ac:dyDescent="0.2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</row>
    <row r="153" spans="2:41" s="3" customFormat="1" ht="12.75" x14ac:dyDescent="0.2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</row>
    <row r="154" spans="2:41" s="3" customFormat="1" ht="12.75" x14ac:dyDescent="0.2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</row>
    <row r="155" spans="2:41" s="3" customFormat="1" ht="12.75" x14ac:dyDescent="0.2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</row>
    <row r="156" spans="2:41" s="3" customFormat="1" ht="12.75" x14ac:dyDescent="0.2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</row>
    <row r="157" spans="2:41" s="3" customFormat="1" ht="12.75" x14ac:dyDescent="0.2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</row>
    <row r="158" spans="2:41" s="3" customFormat="1" ht="12.75" x14ac:dyDescent="0.2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</row>
    <row r="159" spans="2:41" s="3" customFormat="1" ht="12.75" x14ac:dyDescent="0.2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</row>
    <row r="160" spans="2:41" s="3" customFormat="1" ht="12.75" x14ac:dyDescent="0.2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</row>
    <row r="161" spans="2:41" s="3" customFormat="1" ht="12.75" x14ac:dyDescent="0.2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</row>
    <row r="162" spans="2:41" s="3" customFormat="1" ht="12.75" x14ac:dyDescent="0.2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</row>
    <row r="163" spans="2:41" s="3" customFormat="1" ht="12.75" x14ac:dyDescent="0.2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</row>
    <row r="164" spans="2:41" s="3" customFormat="1" ht="12.75" x14ac:dyDescent="0.2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</row>
    <row r="165" spans="2:41" s="3" customFormat="1" ht="12.75" x14ac:dyDescent="0.2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</row>
    <row r="166" spans="2:41" s="3" customFormat="1" ht="12.75" x14ac:dyDescent="0.2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</row>
    <row r="167" spans="2:41" s="3" customFormat="1" ht="12.75" x14ac:dyDescent="0.2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</row>
    <row r="168" spans="2:41" s="3" customFormat="1" ht="12.75" x14ac:dyDescent="0.2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</row>
    <row r="169" spans="2:41" s="3" customFormat="1" ht="12.75" x14ac:dyDescent="0.2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</row>
    <row r="170" spans="2:41" s="3" customFormat="1" ht="12.75" x14ac:dyDescent="0.2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</row>
    <row r="171" spans="2:41" s="3" customFormat="1" ht="12.75" x14ac:dyDescent="0.2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</row>
    <row r="172" spans="2:41" s="3" customFormat="1" ht="12.75" x14ac:dyDescent="0.2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</row>
    <row r="173" spans="2:41" s="3" customFormat="1" ht="12.75" x14ac:dyDescent="0.2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</row>
    <row r="174" spans="2:41" s="3" customFormat="1" ht="12.75" x14ac:dyDescent="0.2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</row>
    <row r="175" spans="2:41" s="3" customFormat="1" ht="12.75" x14ac:dyDescent="0.2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</row>
    <row r="176" spans="2:41" s="3" customFormat="1" ht="12.75" x14ac:dyDescent="0.2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</row>
    <row r="177" spans="2:41" s="3" customFormat="1" ht="12.75" x14ac:dyDescent="0.2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</row>
    <row r="178" spans="2:41" s="3" customFormat="1" ht="12.75" x14ac:dyDescent="0.2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</row>
    <row r="179" spans="2:41" s="3" customFormat="1" ht="12.75" x14ac:dyDescent="0.2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</row>
    <row r="180" spans="2:41" s="3" customFormat="1" ht="12.75" x14ac:dyDescent="0.2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</row>
    <row r="181" spans="2:41" s="3" customFormat="1" ht="12.75" x14ac:dyDescent="0.2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</row>
    <row r="182" spans="2:41" s="3" customFormat="1" ht="12.75" x14ac:dyDescent="0.2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</row>
    <row r="183" spans="2:41" s="3" customFormat="1" ht="12.75" x14ac:dyDescent="0.2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</row>
    <row r="184" spans="2:41" s="3" customFormat="1" ht="12.75" x14ac:dyDescent="0.2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</row>
    <row r="185" spans="2:41" s="3" customFormat="1" ht="12.75" x14ac:dyDescent="0.2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</row>
    <row r="186" spans="2:41" s="3" customFormat="1" ht="12.75" x14ac:dyDescent="0.2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</row>
    <row r="187" spans="2:41" s="3" customFormat="1" ht="12.75" x14ac:dyDescent="0.2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</row>
    <row r="188" spans="2:41" s="3" customFormat="1" ht="12.75" x14ac:dyDescent="0.2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</row>
    <row r="189" spans="2:41" s="3" customFormat="1" ht="12.75" x14ac:dyDescent="0.2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</row>
    <row r="190" spans="2:41" s="3" customFormat="1" ht="12.75" x14ac:dyDescent="0.2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</row>
    <row r="191" spans="2:41" s="3" customFormat="1" ht="12.75" x14ac:dyDescent="0.2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</row>
    <row r="192" spans="2:41" s="3" customFormat="1" ht="12.75" x14ac:dyDescent="0.2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</row>
    <row r="193" spans="2:41" s="3" customFormat="1" ht="12.75" x14ac:dyDescent="0.2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</row>
    <row r="194" spans="2:41" s="3" customFormat="1" ht="12.75" x14ac:dyDescent="0.2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</row>
    <row r="195" spans="2:41" s="3" customFormat="1" ht="12.75" x14ac:dyDescent="0.2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</row>
    <row r="196" spans="2:41" s="3" customFormat="1" ht="12.75" x14ac:dyDescent="0.2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</row>
    <row r="197" spans="2:41" s="3" customFormat="1" ht="12.75" x14ac:dyDescent="0.2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</row>
    <row r="198" spans="2:41" s="3" customFormat="1" ht="12.75" x14ac:dyDescent="0.2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</row>
    <row r="199" spans="2:41" s="3" customFormat="1" ht="12.75" x14ac:dyDescent="0.2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</row>
    <row r="200" spans="2:41" s="3" customFormat="1" ht="12.75" x14ac:dyDescent="0.2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</row>
    <row r="201" spans="2:41" s="3" customFormat="1" ht="12.75" x14ac:dyDescent="0.2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</row>
    <row r="202" spans="2:41" s="3" customFormat="1" ht="12.75" x14ac:dyDescent="0.2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</row>
    <row r="203" spans="2:41" s="3" customFormat="1" ht="12.75" x14ac:dyDescent="0.2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</row>
    <row r="204" spans="2:41" s="3" customFormat="1" ht="12.75" x14ac:dyDescent="0.2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</row>
    <row r="205" spans="2:41" s="3" customFormat="1" ht="12.75" x14ac:dyDescent="0.2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</row>
    <row r="206" spans="2:41" s="3" customFormat="1" ht="12.75" x14ac:dyDescent="0.2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</row>
    <row r="207" spans="2:41" s="3" customFormat="1" ht="12.75" x14ac:dyDescent="0.2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</row>
    <row r="208" spans="2:41" s="3" customFormat="1" ht="12.75" x14ac:dyDescent="0.2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</row>
    <row r="209" spans="2:41" s="3" customFormat="1" ht="12.75" x14ac:dyDescent="0.2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</row>
    <row r="210" spans="2:41" s="3" customFormat="1" ht="12.75" x14ac:dyDescent="0.2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</row>
    <row r="211" spans="2:41" s="3" customFormat="1" ht="12.75" x14ac:dyDescent="0.2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</row>
    <row r="212" spans="2:41" s="3" customFormat="1" ht="12.75" x14ac:dyDescent="0.2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</row>
    <row r="213" spans="2:41" s="3" customFormat="1" ht="12.75" x14ac:dyDescent="0.2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</row>
    <row r="214" spans="2:41" s="3" customFormat="1" ht="12.75" x14ac:dyDescent="0.2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</row>
    <row r="215" spans="2:41" s="3" customFormat="1" ht="12.75" x14ac:dyDescent="0.2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</row>
    <row r="216" spans="2:41" s="3" customFormat="1" ht="12.75" x14ac:dyDescent="0.2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</row>
    <row r="217" spans="2:41" s="3" customFormat="1" ht="12.75" x14ac:dyDescent="0.2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</row>
    <row r="218" spans="2:41" s="3" customFormat="1" ht="12.75" x14ac:dyDescent="0.2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</row>
    <row r="219" spans="2:41" s="3" customFormat="1" ht="12.75" x14ac:dyDescent="0.2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</row>
    <row r="220" spans="2:41" s="3" customFormat="1" ht="12.75" x14ac:dyDescent="0.2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</row>
    <row r="221" spans="2:41" s="3" customFormat="1" ht="12.75" x14ac:dyDescent="0.2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</row>
    <row r="222" spans="2:41" s="3" customFormat="1" ht="12.75" x14ac:dyDescent="0.2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</row>
    <row r="223" spans="2:41" s="3" customFormat="1" ht="12.75" x14ac:dyDescent="0.2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</row>
    <row r="224" spans="2:41" s="3" customFormat="1" ht="12.75" x14ac:dyDescent="0.2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</row>
    <row r="225" spans="2:41" s="3" customFormat="1" ht="12.75" x14ac:dyDescent="0.2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</row>
    <row r="226" spans="2:41" s="3" customFormat="1" ht="12.75" x14ac:dyDescent="0.2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</row>
    <row r="227" spans="2:41" s="3" customFormat="1" ht="12.75" x14ac:dyDescent="0.2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</row>
    <row r="228" spans="2:41" s="3" customFormat="1" ht="12.75" x14ac:dyDescent="0.2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</row>
    <row r="229" spans="2:41" s="3" customFormat="1" ht="12.75" x14ac:dyDescent="0.2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</row>
    <row r="230" spans="2:41" s="3" customFormat="1" ht="12.75" x14ac:dyDescent="0.2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</row>
    <row r="231" spans="2:41" s="3" customFormat="1" ht="12.75" x14ac:dyDescent="0.2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</row>
    <row r="232" spans="2:41" s="3" customFormat="1" ht="12.75" x14ac:dyDescent="0.2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</row>
    <row r="233" spans="2:41" s="3" customFormat="1" ht="12.75" x14ac:dyDescent="0.2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</row>
    <row r="234" spans="2:41" s="3" customFormat="1" ht="12.75" x14ac:dyDescent="0.2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</row>
    <row r="235" spans="2:41" s="3" customFormat="1" ht="12.75" x14ac:dyDescent="0.2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</row>
    <row r="236" spans="2:41" s="3" customFormat="1" ht="12.75" x14ac:dyDescent="0.2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</row>
    <row r="237" spans="2:41" s="3" customFormat="1" ht="12.75" x14ac:dyDescent="0.2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</row>
    <row r="238" spans="2:41" s="3" customFormat="1" ht="12.75" x14ac:dyDescent="0.2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</row>
    <row r="239" spans="2:41" s="3" customFormat="1" ht="12.75" x14ac:dyDescent="0.2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</row>
    <row r="240" spans="2:41" s="3" customFormat="1" ht="12.75" x14ac:dyDescent="0.2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</row>
    <row r="241" spans="2:41" s="3" customFormat="1" ht="12.75" x14ac:dyDescent="0.2"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</row>
    <row r="242" spans="2:41" s="3" customFormat="1" ht="12.75" x14ac:dyDescent="0.2"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</row>
    <row r="243" spans="2:41" s="3" customFormat="1" ht="12.75" x14ac:dyDescent="0.2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</row>
    <row r="244" spans="2:41" s="3" customFormat="1" ht="12.75" x14ac:dyDescent="0.2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</row>
    <row r="245" spans="2:41" s="3" customFormat="1" ht="12.75" x14ac:dyDescent="0.2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</row>
    <row r="246" spans="2:41" s="3" customFormat="1" ht="12.75" x14ac:dyDescent="0.2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</row>
    <row r="247" spans="2:41" s="3" customFormat="1" ht="12.75" x14ac:dyDescent="0.2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</row>
    <row r="248" spans="2:41" s="3" customFormat="1" ht="12.75" x14ac:dyDescent="0.2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</row>
    <row r="249" spans="2:41" s="3" customFormat="1" ht="12.75" x14ac:dyDescent="0.2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</row>
    <row r="250" spans="2:41" s="3" customFormat="1" ht="12.75" x14ac:dyDescent="0.2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</row>
    <row r="251" spans="2:41" s="3" customFormat="1" ht="12.75" x14ac:dyDescent="0.2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</row>
    <row r="252" spans="2:41" s="3" customFormat="1" ht="12.75" x14ac:dyDescent="0.2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</row>
    <row r="253" spans="2:41" s="3" customFormat="1" ht="12.75" x14ac:dyDescent="0.2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</row>
    <row r="254" spans="2:41" s="3" customFormat="1" ht="12.75" x14ac:dyDescent="0.2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</row>
    <row r="255" spans="2:41" s="3" customFormat="1" ht="12.75" x14ac:dyDescent="0.2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</row>
    <row r="256" spans="2:41" s="3" customFormat="1" ht="12.75" x14ac:dyDescent="0.2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</row>
    <row r="257" spans="2:41" s="3" customFormat="1" ht="12.75" x14ac:dyDescent="0.2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</row>
    <row r="258" spans="2:41" s="3" customFormat="1" ht="12.75" x14ac:dyDescent="0.2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</row>
    <row r="259" spans="2:41" s="3" customFormat="1" ht="12.75" x14ac:dyDescent="0.2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</row>
    <row r="260" spans="2:41" s="3" customFormat="1" ht="12.75" x14ac:dyDescent="0.2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</row>
    <row r="261" spans="2:41" s="3" customFormat="1" ht="12.75" x14ac:dyDescent="0.2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</row>
    <row r="262" spans="2:41" s="3" customFormat="1" ht="12.75" x14ac:dyDescent="0.2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</row>
    <row r="263" spans="2:41" s="3" customFormat="1" ht="12.75" x14ac:dyDescent="0.2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</row>
    <row r="264" spans="2:41" s="3" customFormat="1" ht="12.75" x14ac:dyDescent="0.2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</row>
    <row r="265" spans="2:41" s="3" customFormat="1" ht="12.75" x14ac:dyDescent="0.2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</row>
    <row r="266" spans="2:41" s="3" customFormat="1" ht="12.75" x14ac:dyDescent="0.2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</row>
    <row r="267" spans="2:41" s="3" customFormat="1" ht="12.75" x14ac:dyDescent="0.2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</row>
    <row r="268" spans="2:41" s="3" customFormat="1" ht="12.75" x14ac:dyDescent="0.2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</row>
    <row r="269" spans="2:41" s="3" customFormat="1" ht="12.75" x14ac:dyDescent="0.2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</row>
    <row r="270" spans="2:41" s="3" customFormat="1" ht="12.75" x14ac:dyDescent="0.2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</row>
    <row r="271" spans="2:41" s="3" customFormat="1" ht="12.75" x14ac:dyDescent="0.2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</row>
    <row r="272" spans="2:41" s="3" customFormat="1" ht="12.75" x14ac:dyDescent="0.2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</row>
    <row r="273" spans="2:41" s="3" customFormat="1" ht="12.75" x14ac:dyDescent="0.2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</row>
    <row r="274" spans="2:41" s="3" customFormat="1" ht="12.75" x14ac:dyDescent="0.2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</row>
    <row r="275" spans="2:41" s="3" customFormat="1" ht="12.75" x14ac:dyDescent="0.2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</row>
    <row r="276" spans="2:41" s="3" customFormat="1" ht="12.75" x14ac:dyDescent="0.2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</row>
    <row r="277" spans="2:41" s="3" customFormat="1" ht="12.75" x14ac:dyDescent="0.2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</row>
    <row r="278" spans="2:41" s="3" customFormat="1" ht="12.75" x14ac:dyDescent="0.2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</row>
    <row r="279" spans="2:41" s="3" customFormat="1" ht="12.75" x14ac:dyDescent="0.2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</row>
    <row r="280" spans="2:41" s="3" customFormat="1" ht="12.75" x14ac:dyDescent="0.2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</row>
    <row r="281" spans="2:41" s="3" customFormat="1" ht="12.75" x14ac:dyDescent="0.2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</row>
    <row r="282" spans="2:41" s="3" customFormat="1" ht="12.75" x14ac:dyDescent="0.2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</row>
    <row r="283" spans="2:41" s="3" customFormat="1" ht="12.75" x14ac:dyDescent="0.2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</row>
    <row r="284" spans="2:41" s="3" customFormat="1" ht="12.75" x14ac:dyDescent="0.2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</row>
    <row r="285" spans="2:41" s="3" customFormat="1" ht="12.75" x14ac:dyDescent="0.2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</row>
    <row r="286" spans="2:41" s="3" customFormat="1" ht="12.75" x14ac:dyDescent="0.2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</row>
    <row r="287" spans="2:41" s="3" customFormat="1" ht="12.75" x14ac:dyDescent="0.2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</row>
    <row r="288" spans="2:41" s="3" customFormat="1" ht="12.75" x14ac:dyDescent="0.2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</row>
    <row r="289" spans="2:41" s="3" customFormat="1" ht="12.75" x14ac:dyDescent="0.2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</row>
    <row r="290" spans="2:41" s="3" customFormat="1" ht="12.75" x14ac:dyDescent="0.2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</row>
    <row r="291" spans="2:41" s="3" customFormat="1" ht="12.75" x14ac:dyDescent="0.2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</row>
    <row r="292" spans="2:41" s="3" customFormat="1" ht="12.75" x14ac:dyDescent="0.2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</row>
    <row r="293" spans="2:41" s="3" customFormat="1" ht="12.75" x14ac:dyDescent="0.2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</row>
    <row r="294" spans="2:41" s="3" customFormat="1" ht="12.75" x14ac:dyDescent="0.2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</row>
    <row r="295" spans="2:41" s="3" customFormat="1" ht="12.75" x14ac:dyDescent="0.2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</row>
    <row r="296" spans="2:41" s="3" customFormat="1" ht="12.75" x14ac:dyDescent="0.2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</row>
    <row r="297" spans="2:41" s="3" customFormat="1" ht="12.75" x14ac:dyDescent="0.2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</row>
    <row r="298" spans="2:41" s="3" customFormat="1" ht="12.75" x14ac:dyDescent="0.2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</row>
    <row r="299" spans="2:41" s="3" customFormat="1" ht="12.75" x14ac:dyDescent="0.2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</row>
    <row r="300" spans="2:41" s="3" customFormat="1" ht="12.75" x14ac:dyDescent="0.2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</row>
    <row r="301" spans="2:41" s="3" customFormat="1" ht="12.75" x14ac:dyDescent="0.2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</row>
    <row r="302" spans="2:41" s="3" customFormat="1" ht="12.75" x14ac:dyDescent="0.2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</row>
    <row r="303" spans="2:41" s="3" customFormat="1" ht="12.75" x14ac:dyDescent="0.2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</row>
    <row r="304" spans="2:41" s="3" customFormat="1" ht="12.75" x14ac:dyDescent="0.2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</row>
    <row r="305" spans="2:41" s="3" customFormat="1" ht="12.75" x14ac:dyDescent="0.2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</row>
    <row r="306" spans="2:41" s="3" customFormat="1" ht="12.75" x14ac:dyDescent="0.2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</row>
    <row r="307" spans="2:41" s="3" customFormat="1" ht="12.75" x14ac:dyDescent="0.2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</row>
    <row r="308" spans="2:41" s="3" customFormat="1" ht="12.75" x14ac:dyDescent="0.2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</row>
    <row r="309" spans="2:41" s="3" customFormat="1" ht="12.75" x14ac:dyDescent="0.2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</row>
    <row r="310" spans="2:41" s="3" customFormat="1" ht="12.75" x14ac:dyDescent="0.2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</row>
    <row r="311" spans="2:41" s="3" customFormat="1" ht="12.75" x14ac:dyDescent="0.2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</row>
    <row r="312" spans="2:41" s="3" customFormat="1" ht="12.75" x14ac:dyDescent="0.2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</row>
    <row r="313" spans="2:41" s="3" customFormat="1" ht="12.75" x14ac:dyDescent="0.2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</row>
    <row r="314" spans="2:41" s="3" customFormat="1" ht="12.75" x14ac:dyDescent="0.2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</row>
    <row r="315" spans="2:41" s="3" customFormat="1" ht="12.75" x14ac:dyDescent="0.2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</row>
    <row r="316" spans="2:41" s="3" customFormat="1" ht="12.75" x14ac:dyDescent="0.2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</row>
    <row r="317" spans="2:41" s="3" customFormat="1" ht="12.75" x14ac:dyDescent="0.2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</row>
    <row r="318" spans="2:41" s="3" customFormat="1" ht="12.75" x14ac:dyDescent="0.2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</row>
    <row r="319" spans="2:41" s="3" customFormat="1" ht="12.75" x14ac:dyDescent="0.2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</row>
    <row r="320" spans="2:41" s="3" customFormat="1" ht="12.75" x14ac:dyDescent="0.2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</row>
    <row r="321" spans="2:41" s="3" customFormat="1" ht="12.75" x14ac:dyDescent="0.2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</row>
    <row r="322" spans="2:41" s="3" customFormat="1" ht="12.75" x14ac:dyDescent="0.2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</row>
    <row r="323" spans="2:41" s="3" customFormat="1" ht="12.75" x14ac:dyDescent="0.2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</row>
    <row r="324" spans="2:41" s="3" customFormat="1" ht="12.75" x14ac:dyDescent="0.2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</row>
    <row r="325" spans="2:41" s="3" customFormat="1" ht="12.75" x14ac:dyDescent="0.2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</row>
    <row r="326" spans="2:41" s="3" customFormat="1" ht="12.75" x14ac:dyDescent="0.2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</row>
    <row r="327" spans="2:41" s="3" customFormat="1" ht="12.75" x14ac:dyDescent="0.2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</row>
    <row r="328" spans="2:41" s="3" customFormat="1" ht="12.75" x14ac:dyDescent="0.2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</row>
    <row r="329" spans="2:41" s="3" customFormat="1" ht="12.75" x14ac:dyDescent="0.2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</row>
    <row r="330" spans="2:41" s="3" customFormat="1" ht="12.75" x14ac:dyDescent="0.2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</row>
    <row r="331" spans="2:41" s="3" customFormat="1" ht="12.75" x14ac:dyDescent="0.2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</row>
    <row r="332" spans="2:41" s="3" customFormat="1" ht="12.75" x14ac:dyDescent="0.2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</row>
    <row r="333" spans="2:41" s="3" customFormat="1" ht="12.75" x14ac:dyDescent="0.2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</row>
    <row r="334" spans="2:41" s="3" customFormat="1" ht="12.75" x14ac:dyDescent="0.2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</row>
    <row r="335" spans="2:41" s="3" customFormat="1" ht="12.75" x14ac:dyDescent="0.2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</row>
    <row r="336" spans="2:41" s="3" customFormat="1" ht="12.75" x14ac:dyDescent="0.2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</row>
    <row r="337" spans="2:41" s="3" customFormat="1" ht="12.75" x14ac:dyDescent="0.2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</row>
    <row r="338" spans="2:41" s="3" customFormat="1" ht="12.75" x14ac:dyDescent="0.2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</row>
    <row r="339" spans="2:41" s="3" customFormat="1" ht="12.75" x14ac:dyDescent="0.2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</row>
    <row r="340" spans="2:41" s="3" customFormat="1" ht="12.75" x14ac:dyDescent="0.2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</row>
    <row r="341" spans="2:41" s="3" customFormat="1" ht="12.75" x14ac:dyDescent="0.2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</row>
    <row r="342" spans="2:41" s="3" customFormat="1" ht="12.75" x14ac:dyDescent="0.2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</row>
    <row r="343" spans="2:41" s="3" customFormat="1" ht="12.75" x14ac:dyDescent="0.2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</row>
    <row r="344" spans="2:41" s="3" customFormat="1" ht="12.75" x14ac:dyDescent="0.2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</row>
    <row r="345" spans="2:41" s="3" customFormat="1" ht="12.75" x14ac:dyDescent="0.2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</row>
    <row r="346" spans="2:41" s="3" customFormat="1" ht="12.75" x14ac:dyDescent="0.2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</row>
    <row r="347" spans="2:41" s="3" customFormat="1" ht="12.75" x14ac:dyDescent="0.2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</row>
    <row r="348" spans="2:41" s="3" customFormat="1" ht="12.75" x14ac:dyDescent="0.2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</row>
    <row r="349" spans="2:41" s="3" customFormat="1" ht="12.75" x14ac:dyDescent="0.2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</row>
    <row r="350" spans="2:41" s="3" customFormat="1" ht="12.75" x14ac:dyDescent="0.2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</row>
    <row r="351" spans="2:41" s="3" customFormat="1" ht="12.75" x14ac:dyDescent="0.2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</row>
    <row r="352" spans="2:41" s="3" customFormat="1" ht="12.75" x14ac:dyDescent="0.2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</row>
    <row r="353" spans="2:41" s="3" customFormat="1" ht="12.75" x14ac:dyDescent="0.2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</row>
    <row r="354" spans="2:41" s="3" customFormat="1" ht="12.75" x14ac:dyDescent="0.2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</row>
    <row r="355" spans="2:41" s="3" customFormat="1" ht="12.75" x14ac:dyDescent="0.2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</row>
    <row r="356" spans="2:41" s="3" customFormat="1" ht="12.75" x14ac:dyDescent="0.2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</row>
    <row r="357" spans="2:41" s="3" customFormat="1" ht="12.75" x14ac:dyDescent="0.2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</row>
    <row r="358" spans="2:41" s="3" customFormat="1" ht="12.75" x14ac:dyDescent="0.2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</row>
    <row r="359" spans="2:41" s="3" customFormat="1" ht="12.75" x14ac:dyDescent="0.2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</row>
    <row r="360" spans="2:41" s="3" customFormat="1" ht="12.75" x14ac:dyDescent="0.2"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</row>
    <row r="361" spans="2:41" s="3" customFormat="1" ht="12.75" x14ac:dyDescent="0.2"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</row>
    <row r="362" spans="2:41" s="3" customFormat="1" ht="12.75" x14ac:dyDescent="0.2"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</row>
    <row r="363" spans="2:41" s="3" customFormat="1" ht="12.75" x14ac:dyDescent="0.2"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</row>
    <row r="364" spans="2:41" s="3" customFormat="1" ht="12.75" x14ac:dyDescent="0.2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</row>
    <row r="365" spans="2:41" s="3" customFormat="1" ht="12.75" x14ac:dyDescent="0.2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</row>
    <row r="366" spans="2:41" s="3" customFormat="1" ht="12.75" x14ac:dyDescent="0.2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</row>
    <row r="367" spans="2:41" s="3" customFormat="1" ht="12.75" x14ac:dyDescent="0.2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</row>
    <row r="368" spans="2:41" s="3" customFormat="1" ht="12.75" x14ac:dyDescent="0.2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</row>
    <row r="369" spans="2:41" s="3" customFormat="1" ht="12.75" x14ac:dyDescent="0.2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</row>
    <row r="370" spans="2:41" s="3" customFormat="1" ht="12.75" x14ac:dyDescent="0.2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</row>
    <row r="371" spans="2:41" s="3" customFormat="1" ht="12.75" x14ac:dyDescent="0.2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</row>
    <row r="372" spans="2:41" s="3" customFormat="1" ht="12.75" x14ac:dyDescent="0.2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</row>
    <row r="373" spans="2:41" s="3" customFormat="1" ht="12.75" x14ac:dyDescent="0.2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</row>
    <row r="374" spans="2:41" s="3" customFormat="1" ht="12.75" x14ac:dyDescent="0.2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</row>
    <row r="375" spans="2:41" s="3" customFormat="1" ht="12.75" x14ac:dyDescent="0.2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</row>
    <row r="376" spans="2:41" s="3" customFormat="1" ht="12.75" x14ac:dyDescent="0.2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</row>
    <row r="377" spans="2:41" s="3" customFormat="1" ht="12.75" x14ac:dyDescent="0.2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</row>
    <row r="378" spans="2:41" s="3" customFormat="1" ht="12.75" x14ac:dyDescent="0.2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</row>
    <row r="379" spans="2:41" s="3" customFormat="1" ht="12.75" x14ac:dyDescent="0.2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</row>
    <row r="380" spans="2:41" s="3" customFormat="1" ht="12.75" x14ac:dyDescent="0.2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</row>
    <row r="381" spans="2:41" s="3" customFormat="1" ht="12.75" x14ac:dyDescent="0.2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</row>
    <row r="382" spans="2:41" s="3" customFormat="1" ht="12.75" x14ac:dyDescent="0.2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</row>
    <row r="383" spans="2:41" s="3" customFormat="1" ht="12.75" x14ac:dyDescent="0.2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</row>
    <row r="384" spans="2:41" s="3" customFormat="1" ht="12.75" x14ac:dyDescent="0.2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</row>
    <row r="385" spans="2:41" s="3" customFormat="1" ht="12.75" x14ac:dyDescent="0.2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</row>
    <row r="386" spans="2:41" s="3" customFormat="1" ht="12.75" x14ac:dyDescent="0.2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</row>
    <row r="387" spans="2:41" s="3" customFormat="1" ht="12.75" x14ac:dyDescent="0.2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</row>
    <row r="388" spans="2:41" s="3" customFormat="1" ht="12.75" x14ac:dyDescent="0.2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</row>
    <row r="389" spans="2:41" s="3" customFormat="1" ht="12.75" x14ac:dyDescent="0.2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</row>
    <row r="390" spans="2:41" s="3" customFormat="1" ht="12.75" x14ac:dyDescent="0.2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</row>
    <row r="391" spans="2:41" s="3" customFormat="1" ht="12.75" x14ac:dyDescent="0.2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</row>
    <row r="392" spans="2:41" s="3" customFormat="1" ht="12.75" x14ac:dyDescent="0.2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</row>
    <row r="393" spans="2:41" s="3" customFormat="1" ht="12.75" x14ac:dyDescent="0.2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</row>
    <row r="394" spans="2:41" s="3" customFormat="1" ht="12.75" x14ac:dyDescent="0.2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</row>
    <row r="395" spans="2:41" s="3" customFormat="1" ht="12.75" x14ac:dyDescent="0.2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</row>
    <row r="396" spans="2:41" s="3" customFormat="1" ht="12.75" x14ac:dyDescent="0.2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</row>
    <row r="397" spans="2:41" s="3" customFormat="1" ht="12.75" x14ac:dyDescent="0.2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</row>
    <row r="398" spans="2:41" s="3" customFormat="1" ht="12.75" x14ac:dyDescent="0.2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</row>
    <row r="399" spans="2:41" s="3" customFormat="1" ht="12.75" x14ac:dyDescent="0.2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</row>
    <row r="400" spans="2:41" s="3" customFormat="1" ht="12.75" x14ac:dyDescent="0.2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</row>
    <row r="401" spans="2:41" s="3" customFormat="1" ht="12.75" x14ac:dyDescent="0.2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</row>
    <row r="402" spans="2:41" s="3" customFormat="1" ht="12.75" x14ac:dyDescent="0.2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</row>
    <row r="403" spans="2:41" s="3" customFormat="1" ht="12.75" x14ac:dyDescent="0.2"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</row>
    <row r="404" spans="2:41" s="3" customFormat="1" ht="12.75" x14ac:dyDescent="0.2"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</row>
    <row r="405" spans="2:41" s="3" customFormat="1" ht="12.75" x14ac:dyDescent="0.2"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</row>
    <row r="406" spans="2:41" s="3" customFormat="1" ht="12.75" x14ac:dyDescent="0.2"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</row>
    <row r="407" spans="2:41" s="3" customFormat="1" ht="12.75" x14ac:dyDescent="0.2"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</row>
    <row r="408" spans="2:41" s="3" customFormat="1" ht="12.75" x14ac:dyDescent="0.2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</row>
    <row r="409" spans="2:41" s="3" customFormat="1" ht="12.75" x14ac:dyDescent="0.2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</row>
    <row r="410" spans="2:41" s="3" customFormat="1" ht="12.75" x14ac:dyDescent="0.2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</row>
    <row r="411" spans="2:41" s="3" customFormat="1" ht="12.75" x14ac:dyDescent="0.2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</row>
    <row r="412" spans="2:41" s="3" customFormat="1" ht="12.75" x14ac:dyDescent="0.2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</row>
    <row r="413" spans="2:41" s="3" customFormat="1" ht="12.75" x14ac:dyDescent="0.2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</row>
    <row r="414" spans="2:41" s="3" customFormat="1" ht="12.75" x14ac:dyDescent="0.2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</row>
    <row r="415" spans="2:41" s="3" customFormat="1" ht="12.75" x14ac:dyDescent="0.2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</row>
    <row r="416" spans="2:41" s="3" customFormat="1" ht="12.75" x14ac:dyDescent="0.2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</row>
    <row r="417" spans="2:41" s="3" customFormat="1" ht="12.75" x14ac:dyDescent="0.2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</row>
    <row r="418" spans="2:41" s="3" customFormat="1" ht="12.75" x14ac:dyDescent="0.2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</row>
    <row r="419" spans="2:41" s="3" customFormat="1" ht="12.75" x14ac:dyDescent="0.2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</row>
    <row r="420" spans="2:41" s="3" customFormat="1" ht="12.75" x14ac:dyDescent="0.2"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</row>
    <row r="421" spans="2:41" s="3" customFormat="1" ht="12.75" x14ac:dyDescent="0.2"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</row>
    <row r="422" spans="2:41" s="3" customFormat="1" ht="12.75" x14ac:dyDescent="0.2"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</row>
    <row r="423" spans="2:41" s="3" customFormat="1" ht="12.75" x14ac:dyDescent="0.2"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</row>
    <row r="424" spans="2:41" s="3" customFormat="1" ht="12.75" x14ac:dyDescent="0.2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</row>
    <row r="425" spans="2:41" s="3" customFormat="1" ht="12.75" x14ac:dyDescent="0.2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</row>
    <row r="426" spans="2:41" s="3" customFormat="1" ht="12.75" x14ac:dyDescent="0.2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</row>
    <row r="427" spans="2:41" s="3" customFormat="1" ht="12.75" x14ac:dyDescent="0.2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</row>
    <row r="428" spans="2:41" s="3" customFormat="1" ht="12.75" x14ac:dyDescent="0.2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</row>
    <row r="429" spans="2:41" s="3" customFormat="1" ht="12.75" x14ac:dyDescent="0.2"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</row>
    <row r="430" spans="2:41" s="3" customFormat="1" ht="12.75" x14ac:dyDescent="0.2"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</row>
    <row r="431" spans="2:41" s="3" customFormat="1" ht="12.75" x14ac:dyDescent="0.2"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</row>
    <row r="432" spans="2:41" s="3" customFormat="1" ht="12.75" x14ac:dyDescent="0.2"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</row>
    <row r="433" spans="2:41" s="3" customFormat="1" ht="12.75" x14ac:dyDescent="0.2"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</row>
    <row r="434" spans="2:41" s="3" customFormat="1" ht="12.75" x14ac:dyDescent="0.2"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</row>
    <row r="435" spans="2:41" s="3" customFormat="1" ht="12.75" x14ac:dyDescent="0.2"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</row>
    <row r="436" spans="2:41" s="3" customFormat="1" ht="12.75" x14ac:dyDescent="0.2"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</row>
    <row r="437" spans="2:41" s="3" customFormat="1" ht="12.75" x14ac:dyDescent="0.2"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</row>
    <row r="438" spans="2:41" s="3" customFormat="1" ht="12.75" x14ac:dyDescent="0.2"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</row>
    <row r="439" spans="2:41" s="3" customFormat="1" ht="12.75" x14ac:dyDescent="0.2"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</row>
    <row r="440" spans="2:41" s="3" customFormat="1" ht="12.75" x14ac:dyDescent="0.2"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</row>
    <row r="441" spans="2:41" s="3" customFormat="1" ht="12.75" x14ac:dyDescent="0.2"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</row>
    <row r="442" spans="2:41" s="3" customFormat="1" ht="12.75" x14ac:dyDescent="0.2"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</row>
    <row r="443" spans="2:41" s="3" customFormat="1" ht="12.75" x14ac:dyDescent="0.2"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</row>
    <row r="444" spans="2:41" s="3" customFormat="1" ht="12.75" x14ac:dyDescent="0.2"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</row>
    <row r="445" spans="2:41" s="3" customFormat="1" ht="12.75" x14ac:dyDescent="0.2"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</row>
    <row r="446" spans="2:41" s="3" customFormat="1" ht="12.75" x14ac:dyDescent="0.2"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</row>
    <row r="447" spans="2:41" s="3" customFormat="1" ht="12.75" x14ac:dyDescent="0.2"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</row>
    <row r="448" spans="2:41" s="3" customFormat="1" ht="12.75" x14ac:dyDescent="0.2"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</row>
    <row r="449" spans="2:41" s="3" customFormat="1" ht="12.75" x14ac:dyDescent="0.2"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</row>
    <row r="450" spans="2:41" s="3" customFormat="1" ht="12.75" x14ac:dyDescent="0.2"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</row>
    <row r="451" spans="2:41" s="3" customFormat="1" ht="12.75" x14ac:dyDescent="0.2"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</row>
    <row r="452" spans="2:41" s="3" customFormat="1" ht="12.75" x14ac:dyDescent="0.2"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</row>
    <row r="453" spans="2:41" s="3" customFormat="1" ht="12.75" x14ac:dyDescent="0.2"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</row>
    <row r="454" spans="2:41" s="3" customFormat="1" ht="12.75" x14ac:dyDescent="0.2"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</row>
    <row r="455" spans="2:41" s="3" customFormat="1" ht="12.75" x14ac:dyDescent="0.2"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</row>
    <row r="456" spans="2:41" s="3" customFormat="1" ht="12.75" x14ac:dyDescent="0.2"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</row>
    <row r="457" spans="2:41" s="3" customFormat="1" ht="12.75" x14ac:dyDescent="0.2"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</row>
    <row r="458" spans="2:41" s="3" customFormat="1" ht="12.75" x14ac:dyDescent="0.2"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</row>
    <row r="459" spans="2:41" s="3" customFormat="1" ht="12.75" x14ac:dyDescent="0.2"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</row>
  </sheetData>
  <mergeCells count="8">
    <mergeCell ref="P53:U55"/>
    <mergeCell ref="C64:D65"/>
    <mergeCell ref="B11:M11"/>
    <mergeCell ref="B12:M12"/>
    <mergeCell ref="B13:M13"/>
    <mergeCell ref="B14:M14"/>
    <mergeCell ref="B15:M15"/>
    <mergeCell ref="R44:V50"/>
  </mergeCells>
  <pageMargins left="0.23622047244094491" right="0.23622047244094491" top="0.88" bottom="1.1100000000000001" header="0.31496062992125984" footer="0.5"/>
  <pageSetup scale="41" fitToHeight="0" orientation="portrait" r:id="rId1"/>
  <headerFooter alignWithMargins="0"/>
  <rowBreaks count="1" manualBreakCount="1">
    <brk id="78" max="1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O459"/>
  <sheetViews>
    <sheetView showGridLines="0" tabSelected="1" view="pageBreakPreview" topLeftCell="A61" zoomScale="70" zoomScaleNormal="130" zoomScaleSheetLayoutView="70" zoomScalePageLayoutView="85" workbookViewId="0">
      <selection activeCell="G110" sqref="G110"/>
    </sheetView>
  </sheetViews>
  <sheetFormatPr baseColWidth="10" defaultColWidth="11.42578125" defaultRowHeight="15" x14ac:dyDescent="0.3"/>
  <cols>
    <col min="1" max="1" width="11.42578125" style="1"/>
    <col min="2" max="2" width="5.140625" style="2" customWidth="1"/>
    <col min="3" max="3" width="9.5703125" style="2" customWidth="1"/>
    <col min="4" max="4" width="71.42578125" style="2" customWidth="1"/>
    <col min="5" max="5" width="3" style="2" customWidth="1"/>
    <col min="6" max="6" width="18.5703125" style="2" bestFit="1" customWidth="1"/>
    <col min="7" max="7" width="23.140625" style="2" bestFit="1" customWidth="1"/>
    <col min="8" max="8" width="19.28515625" style="2" bestFit="1" customWidth="1"/>
    <col min="9" max="9" width="19.140625" style="2" bestFit="1" customWidth="1"/>
    <col min="10" max="10" width="19.140625" style="2" customWidth="1"/>
    <col min="11" max="11" width="18.5703125" style="2" bestFit="1" customWidth="1"/>
    <col min="12" max="12" width="22.140625" style="2" bestFit="1" customWidth="1"/>
    <col min="13" max="13" width="2.7109375" style="2" customWidth="1"/>
    <col min="14" max="14" width="5.5703125" style="2" customWidth="1"/>
    <col min="15" max="15" width="3.5703125" style="2" customWidth="1"/>
    <col min="16" max="16" width="2.7109375" style="2" customWidth="1"/>
    <col min="17" max="17" width="20.7109375" style="2" bestFit="1" customWidth="1"/>
    <col min="18" max="41" width="2.7109375" style="2" customWidth="1"/>
    <col min="42" max="106" width="2.7109375" style="1" customWidth="1"/>
    <col min="107" max="16384" width="11.42578125" style="1"/>
  </cols>
  <sheetData>
    <row r="3" spans="2:18" s="40" customFormat="1" ht="16.5" customHeight="1" x14ac:dyDescent="0.25"/>
    <row r="4" spans="2:18" s="40" customFormat="1" ht="16.5" customHeight="1" x14ac:dyDescent="0.25"/>
    <row r="5" spans="2:18" s="40" customFormat="1" ht="16.5" customHeight="1" x14ac:dyDescent="0.25"/>
    <row r="6" spans="2:18" s="40" customFormat="1" ht="16.5" customHeight="1" x14ac:dyDescent="0.25"/>
    <row r="7" spans="2:18" s="40" customFormat="1" ht="16.5" customHeight="1" x14ac:dyDescent="0.25"/>
    <row r="8" spans="2:18" s="40" customFormat="1" ht="16.5" customHeight="1" x14ac:dyDescent="0.25">
      <c r="R8" s="40" t="s">
        <v>89</v>
      </c>
    </row>
    <row r="9" spans="2:18" s="40" customFormat="1" ht="16.5" customHeight="1" x14ac:dyDescent="0.25"/>
    <row r="10" spans="2:18" s="39" customFormat="1" ht="16.5" customHeight="1" thickBot="1" x14ac:dyDescent="0.3"/>
    <row r="11" spans="2:18" s="38" customFormat="1" ht="21" customHeight="1" x14ac:dyDescent="0.25">
      <c r="B11" s="134" t="s">
        <v>88</v>
      </c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6"/>
    </row>
    <row r="12" spans="2:18" s="38" customFormat="1" ht="21" customHeight="1" x14ac:dyDescent="0.25">
      <c r="B12" s="137" t="s">
        <v>87</v>
      </c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9"/>
    </row>
    <row r="13" spans="2:18" s="38" customFormat="1" ht="21" customHeight="1" x14ac:dyDescent="0.25">
      <c r="B13" s="140" t="s">
        <v>97</v>
      </c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2"/>
    </row>
    <row r="14" spans="2:18" s="38" customFormat="1" ht="21" customHeight="1" x14ac:dyDescent="0.25">
      <c r="B14" s="140" t="s">
        <v>85</v>
      </c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2"/>
    </row>
    <row r="15" spans="2:18" s="38" customFormat="1" ht="21" customHeight="1" thickBot="1" x14ac:dyDescent="0.3">
      <c r="B15" s="143" t="s">
        <v>84</v>
      </c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5"/>
    </row>
    <row r="16" spans="2:18" s="36" customFormat="1" ht="18.75" thickBot="1" x14ac:dyDescent="0.3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</row>
    <row r="17" spans="2:17" s="25" customFormat="1" ht="18" x14ac:dyDescent="0.2">
      <c r="B17" s="94"/>
      <c r="C17" s="95"/>
      <c r="D17" s="96"/>
      <c r="E17" s="96"/>
      <c r="F17" s="96"/>
      <c r="G17" s="97" t="s">
        <v>83</v>
      </c>
      <c r="H17" s="97" t="s">
        <v>82</v>
      </c>
      <c r="I17" s="97" t="s">
        <v>82</v>
      </c>
      <c r="J17" s="97" t="s">
        <v>82</v>
      </c>
      <c r="K17" s="97" t="s">
        <v>82</v>
      </c>
      <c r="L17" s="98"/>
      <c r="M17" s="99"/>
    </row>
    <row r="18" spans="2:17" s="25" customFormat="1" ht="18" x14ac:dyDescent="0.2">
      <c r="B18" s="100"/>
      <c r="C18" s="50" t="s">
        <v>91</v>
      </c>
      <c r="D18" s="51"/>
      <c r="E18" s="51"/>
      <c r="F18" s="52" t="s">
        <v>80</v>
      </c>
      <c r="G18" s="53" t="s">
        <v>79</v>
      </c>
      <c r="H18" s="48" t="s">
        <v>78</v>
      </c>
      <c r="I18" s="48" t="s">
        <v>77</v>
      </c>
      <c r="J18" s="48" t="s">
        <v>94</v>
      </c>
      <c r="K18" s="48" t="s">
        <v>76</v>
      </c>
      <c r="L18" s="49" t="s">
        <v>75</v>
      </c>
      <c r="M18" s="101"/>
    </row>
    <row r="19" spans="2:17" s="25" customFormat="1" ht="12.75" x14ac:dyDescent="0.2">
      <c r="B19" s="102"/>
      <c r="C19" s="30"/>
      <c r="D19" s="29"/>
      <c r="E19" s="29"/>
      <c r="F19" s="78">
        <v>1</v>
      </c>
      <c r="G19" s="79">
        <v>2</v>
      </c>
      <c r="H19" s="79">
        <v>3</v>
      </c>
      <c r="I19" s="79">
        <v>4</v>
      </c>
      <c r="J19" s="79">
        <v>5</v>
      </c>
      <c r="K19" s="79">
        <v>6</v>
      </c>
      <c r="L19" s="80" t="s">
        <v>95</v>
      </c>
      <c r="M19" s="103"/>
    </row>
    <row r="20" spans="2:17" s="23" customFormat="1" ht="11.25" x14ac:dyDescent="0.2">
      <c r="B20" s="104"/>
      <c r="C20" s="21"/>
      <c r="D20" s="8"/>
      <c r="E20" s="8"/>
      <c r="F20" s="7"/>
      <c r="G20" s="7"/>
      <c r="H20" s="7"/>
      <c r="I20" s="7"/>
      <c r="J20" s="7"/>
      <c r="K20" s="7"/>
      <c r="L20" s="7"/>
      <c r="M20" s="105"/>
    </row>
    <row r="21" spans="2:17" s="23" customFormat="1" ht="19.5" x14ac:dyDescent="0.3">
      <c r="B21" s="104"/>
      <c r="C21" s="54" t="s">
        <v>73</v>
      </c>
      <c r="D21" s="69"/>
      <c r="E21" s="55"/>
      <c r="F21" s="82">
        <f>SUM(F23:F29)</f>
        <v>60409.3</v>
      </c>
      <c r="G21" s="82">
        <f>SUM(G23:G29)</f>
        <v>10968.199999999999</v>
      </c>
      <c r="H21" s="82">
        <f>F21+G21</f>
        <v>71377.5</v>
      </c>
      <c r="I21" s="82">
        <f>SUM(I23:I29)</f>
        <v>67787.8</v>
      </c>
      <c r="J21" s="82">
        <f>SUM(J23:J29)</f>
        <v>67787.8</v>
      </c>
      <c r="K21" s="82">
        <f>SUM(K23:K29)</f>
        <v>67787.8</v>
      </c>
      <c r="L21" s="82">
        <f>SUM(L23:L29)</f>
        <v>3589.6999999999971</v>
      </c>
      <c r="M21" s="106"/>
      <c r="N21" s="57"/>
    </row>
    <row r="22" spans="2:17" s="23" customFormat="1" ht="19.5" x14ac:dyDescent="0.3">
      <c r="B22" s="104"/>
      <c r="C22" s="69"/>
      <c r="D22" s="69"/>
      <c r="E22" s="55"/>
      <c r="F22" s="83"/>
      <c r="G22" s="83"/>
      <c r="H22" s="83"/>
      <c r="I22" s="83"/>
      <c r="J22" s="83"/>
      <c r="K22" s="83"/>
      <c r="L22" s="83"/>
      <c r="M22" s="106"/>
      <c r="N22" s="57"/>
    </row>
    <row r="23" spans="2:17" s="23" customFormat="1" ht="19.5" x14ac:dyDescent="0.3">
      <c r="B23" s="104"/>
      <c r="C23" s="68"/>
      <c r="D23" s="71" t="s">
        <v>72</v>
      </c>
      <c r="E23" s="107"/>
      <c r="F23" s="83">
        <v>20740.099999999999</v>
      </c>
      <c r="G23" s="83">
        <v>-920.7</v>
      </c>
      <c r="H23" s="83">
        <f>F23+G23</f>
        <v>19819.399999999998</v>
      </c>
      <c r="I23" s="83">
        <v>19482</v>
      </c>
      <c r="J23" s="83">
        <v>19482</v>
      </c>
      <c r="K23" s="83">
        <v>19482</v>
      </c>
      <c r="L23" s="83">
        <f>H23-J23</f>
        <v>337.39999999999782</v>
      </c>
      <c r="M23" s="106"/>
      <c r="N23" s="57"/>
      <c r="Q23" s="90"/>
    </row>
    <row r="24" spans="2:17" s="23" customFormat="1" ht="19.5" x14ac:dyDescent="0.3">
      <c r="B24" s="104"/>
      <c r="C24" s="68"/>
      <c r="D24" s="71" t="s">
        <v>71</v>
      </c>
      <c r="E24" s="59"/>
      <c r="F24" s="83">
        <v>8189.2</v>
      </c>
      <c r="G24" s="81">
        <v>-961.2</v>
      </c>
      <c r="H24" s="83">
        <f>F24+G24</f>
        <v>7228</v>
      </c>
      <c r="I24" s="83">
        <v>6613.7</v>
      </c>
      <c r="J24" s="83">
        <v>6613.7</v>
      </c>
      <c r="K24" s="83">
        <v>6613.7</v>
      </c>
      <c r="L24" s="83">
        <f t="shared" ref="L24:L29" si="0">H24-J24</f>
        <v>614.30000000000018</v>
      </c>
      <c r="M24" s="106"/>
      <c r="N24" s="61"/>
    </row>
    <row r="25" spans="2:17" s="23" customFormat="1" ht="19.5" x14ac:dyDescent="0.3">
      <c r="B25" s="104"/>
      <c r="C25" s="68"/>
      <c r="D25" s="71" t="s">
        <v>70</v>
      </c>
      <c r="E25" s="59"/>
      <c r="F25" s="83">
        <v>4262.1000000000004</v>
      </c>
      <c r="G25" s="81">
        <v>937.5</v>
      </c>
      <c r="H25" s="83">
        <f t="shared" ref="H25:H28" si="1">F25+G25</f>
        <v>5199.6000000000004</v>
      </c>
      <c r="I25" s="83">
        <v>4997.3999999999996</v>
      </c>
      <c r="J25" s="83">
        <v>4997.3999999999996</v>
      </c>
      <c r="K25" s="83">
        <v>4997.3999999999996</v>
      </c>
      <c r="L25" s="83">
        <f t="shared" si="0"/>
        <v>202.20000000000073</v>
      </c>
      <c r="M25" s="106"/>
      <c r="N25" s="57"/>
    </row>
    <row r="26" spans="2:17" s="23" customFormat="1" ht="19.5" x14ac:dyDescent="0.3">
      <c r="B26" s="104"/>
      <c r="C26" s="68"/>
      <c r="D26" s="71" t="s">
        <v>69</v>
      </c>
      <c r="E26" s="59"/>
      <c r="F26" s="83">
        <v>5777.1</v>
      </c>
      <c r="G26" s="81">
        <v>838.3</v>
      </c>
      <c r="H26" s="83">
        <f>F26+G26</f>
        <v>6615.4000000000005</v>
      </c>
      <c r="I26" s="83">
        <v>6446.5</v>
      </c>
      <c r="J26" s="83">
        <v>6446.5</v>
      </c>
      <c r="K26" s="83">
        <v>6446.5</v>
      </c>
      <c r="L26" s="83">
        <f t="shared" si="0"/>
        <v>168.90000000000055</v>
      </c>
      <c r="M26" s="106"/>
      <c r="N26" s="57"/>
    </row>
    <row r="27" spans="2:17" s="23" customFormat="1" ht="19.5" x14ac:dyDescent="0.3">
      <c r="B27" s="104"/>
      <c r="C27" s="68"/>
      <c r="D27" s="71" t="s">
        <v>68</v>
      </c>
      <c r="E27" s="59"/>
      <c r="F27" s="83">
        <v>20138.3</v>
      </c>
      <c r="G27" s="81">
        <v>11573.8</v>
      </c>
      <c r="H27" s="83">
        <f>F27+G27</f>
        <v>31712.1</v>
      </c>
      <c r="I27" s="83">
        <v>29537.200000000001</v>
      </c>
      <c r="J27" s="83">
        <v>29537.200000000001</v>
      </c>
      <c r="K27" s="83">
        <v>29537.200000000001</v>
      </c>
      <c r="L27" s="83">
        <f t="shared" si="0"/>
        <v>2174.8999999999978</v>
      </c>
      <c r="M27" s="106"/>
      <c r="N27" s="57"/>
    </row>
    <row r="28" spans="2:17" s="23" customFormat="1" ht="19.5" x14ac:dyDescent="0.3">
      <c r="B28" s="104"/>
      <c r="C28" s="68"/>
      <c r="D28" s="71" t="s">
        <v>67</v>
      </c>
      <c r="E28" s="62"/>
      <c r="F28" s="83">
        <v>0</v>
      </c>
      <c r="G28" s="83">
        <v>0</v>
      </c>
      <c r="H28" s="83">
        <f t="shared" si="1"/>
        <v>0</v>
      </c>
      <c r="I28" s="83">
        <v>0</v>
      </c>
      <c r="J28" s="83">
        <v>0</v>
      </c>
      <c r="K28" s="83">
        <v>0</v>
      </c>
      <c r="L28" s="83">
        <f t="shared" si="0"/>
        <v>0</v>
      </c>
      <c r="M28" s="106"/>
      <c r="N28" s="57"/>
    </row>
    <row r="29" spans="2:17" s="23" customFormat="1" ht="19.5" x14ac:dyDescent="0.3">
      <c r="B29" s="104"/>
      <c r="C29" s="68"/>
      <c r="D29" s="71" t="s">
        <v>66</v>
      </c>
      <c r="E29" s="62"/>
      <c r="F29" s="83">
        <v>1302.5</v>
      </c>
      <c r="G29" s="83">
        <v>-499.5</v>
      </c>
      <c r="H29" s="83">
        <f>F29+G29</f>
        <v>803</v>
      </c>
      <c r="I29" s="83">
        <v>711</v>
      </c>
      <c r="J29" s="83">
        <v>711</v>
      </c>
      <c r="K29" s="83">
        <v>711</v>
      </c>
      <c r="L29" s="83">
        <f t="shared" si="0"/>
        <v>92</v>
      </c>
      <c r="M29" s="106"/>
      <c r="N29" s="57"/>
    </row>
    <row r="30" spans="2:17" s="23" customFormat="1" ht="19.5" x14ac:dyDescent="0.3">
      <c r="B30" s="104"/>
      <c r="C30" s="68"/>
      <c r="D30" s="71"/>
      <c r="E30" s="62"/>
      <c r="F30" s="83"/>
      <c r="G30" s="83"/>
      <c r="H30" s="83"/>
      <c r="I30" s="93"/>
      <c r="J30" s="83"/>
      <c r="K30" s="83"/>
      <c r="L30" s="83"/>
      <c r="M30" s="106"/>
      <c r="N30" s="57"/>
    </row>
    <row r="31" spans="2:17" s="23" customFormat="1" ht="19.5" x14ac:dyDescent="0.3">
      <c r="B31" s="104"/>
      <c r="C31" s="68"/>
      <c r="D31" s="71"/>
      <c r="E31" s="62"/>
      <c r="F31" s="83"/>
      <c r="G31" s="83"/>
      <c r="H31" s="83"/>
      <c r="I31" s="93"/>
      <c r="J31" s="83"/>
      <c r="K31" s="83"/>
      <c r="L31" s="83"/>
      <c r="M31" s="106"/>
      <c r="N31" s="57"/>
    </row>
    <row r="32" spans="2:17" s="23" customFormat="1" ht="19.5" x14ac:dyDescent="0.3">
      <c r="B32" s="104"/>
      <c r="C32" s="68"/>
      <c r="D32" s="71"/>
      <c r="E32" s="62"/>
      <c r="F32" s="83"/>
      <c r="G32" s="83"/>
      <c r="H32" s="83"/>
      <c r="I32" s="93"/>
      <c r="J32" s="83"/>
      <c r="K32" s="83"/>
      <c r="L32" s="83"/>
      <c r="M32" s="106"/>
      <c r="N32" s="57"/>
    </row>
    <row r="33" spans="2:22" s="23" customFormat="1" ht="19.5" x14ac:dyDescent="0.3">
      <c r="B33" s="104"/>
      <c r="C33" s="68"/>
      <c r="D33" s="69"/>
      <c r="E33" s="62"/>
      <c r="F33" s="83"/>
      <c r="G33" s="83"/>
      <c r="H33" s="83"/>
      <c r="I33" s="83"/>
      <c r="J33" s="83"/>
      <c r="K33" s="83"/>
      <c r="L33" s="83"/>
      <c r="M33" s="106"/>
      <c r="N33" s="57"/>
    </row>
    <row r="34" spans="2:22" s="23" customFormat="1" ht="19.5" x14ac:dyDescent="0.3">
      <c r="B34" s="104"/>
      <c r="C34" s="54" t="s">
        <v>65</v>
      </c>
      <c r="D34" s="69"/>
      <c r="E34" s="62"/>
      <c r="F34" s="82">
        <f>SUM(F36:F44)</f>
        <v>5049</v>
      </c>
      <c r="G34" s="82">
        <f>SUM(G36:G44)</f>
        <v>-153.19999999999999</v>
      </c>
      <c r="H34" s="82">
        <f>F34+G34</f>
        <v>4895.8</v>
      </c>
      <c r="I34" s="82">
        <f>SUM(I36:I44)</f>
        <v>3455.2</v>
      </c>
      <c r="J34" s="82">
        <f>SUM(J36:J44)</f>
        <v>3455.2</v>
      </c>
      <c r="K34" s="82">
        <f>SUM(K36:K44)</f>
        <v>3455.2</v>
      </c>
      <c r="L34" s="82">
        <f>SUM(L36:L44)</f>
        <v>1440.6</v>
      </c>
      <c r="M34" s="106"/>
      <c r="N34" s="57"/>
    </row>
    <row r="35" spans="2:22" s="23" customFormat="1" ht="19.5" x14ac:dyDescent="0.3">
      <c r="B35" s="104"/>
      <c r="C35" s="68"/>
      <c r="D35" s="69"/>
      <c r="E35" s="62"/>
      <c r="F35" s="83"/>
      <c r="G35" s="83"/>
      <c r="H35" s="83"/>
      <c r="I35" s="83"/>
      <c r="J35" s="83"/>
      <c r="K35" s="83"/>
      <c r="L35" s="83"/>
      <c r="M35" s="106"/>
      <c r="N35" s="57"/>
    </row>
    <row r="36" spans="2:22" s="23" customFormat="1" ht="37.5" x14ac:dyDescent="0.3">
      <c r="B36" s="104"/>
      <c r="C36" s="68"/>
      <c r="D36" s="72" t="s">
        <v>64</v>
      </c>
      <c r="E36" s="59"/>
      <c r="F36" s="83">
        <v>2088</v>
      </c>
      <c r="G36" s="81">
        <v>-172.7</v>
      </c>
      <c r="H36" s="83">
        <f>F36+G36</f>
        <v>1915.3</v>
      </c>
      <c r="I36" s="83">
        <v>1567.2</v>
      </c>
      <c r="J36" s="83">
        <v>1567.2</v>
      </c>
      <c r="K36" s="83">
        <v>1567.2</v>
      </c>
      <c r="L36" s="83">
        <f t="shared" ref="L36:L44" si="2">H36-J36</f>
        <v>348.09999999999991</v>
      </c>
      <c r="M36" s="106"/>
      <c r="N36" s="57"/>
    </row>
    <row r="37" spans="2:22" s="23" customFormat="1" ht="19.5" x14ac:dyDescent="0.3">
      <c r="B37" s="104"/>
      <c r="C37" s="68"/>
      <c r="D37" s="72" t="s">
        <v>63</v>
      </c>
      <c r="E37" s="62"/>
      <c r="F37" s="83">
        <v>260</v>
      </c>
      <c r="G37" s="83">
        <v>-95</v>
      </c>
      <c r="H37" s="83">
        <f t="shared" ref="H37:H43" si="3">F37+G37</f>
        <v>165</v>
      </c>
      <c r="I37" s="83">
        <v>116.7</v>
      </c>
      <c r="J37" s="83">
        <v>116.7</v>
      </c>
      <c r="K37" s="83">
        <v>116.7</v>
      </c>
      <c r="L37" s="83">
        <f t="shared" si="2"/>
        <v>48.3</v>
      </c>
      <c r="M37" s="106"/>
      <c r="N37" s="57"/>
    </row>
    <row r="38" spans="2:22" s="23" customFormat="1" ht="37.5" x14ac:dyDescent="0.3">
      <c r="B38" s="104"/>
      <c r="C38" s="68"/>
      <c r="D38" s="72" t="s">
        <v>62</v>
      </c>
      <c r="E38" s="62"/>
      <c r="F38" s="83">
        <v>2</v>
      </c>
      <c r="G38" s="83">
        <v>0</v>
      </c>
      <c r="H38" s="83">
        <f t="shared" si="3"/>
        <v>2</v>
      </c>
      <c r="I38" s="83">
        <v>0.6</v>
      </c>
      <c r="J38" s="83">
        <v>0.6</v>
      </c>
      <c r="K38" s="83">
        <v>0.6</v>
      </c>
      <c r="L38" s="83">
        <f t="shared" si="2"/>
        <v>1.4</v>
      </c>
      <c r="M38" s="106"/>
      <c r="N38" s="57"/>
    </row>
    <row r="39" spans="2:22" s="23" customFormat="1" ht="37.5" x14ac:dyDescent="0.3">
      <c r="B39" s="104"/>
      <c r="C39" s="68"/>
      <c r="D39" s="72" t="s">
        <v>61</v>
      </c>
      <c r="E39" s="62"/>
      <c r="F39" s="83">
        <v>553</v>
      </c>
      <c r="G39" s="83">
        <v>0</v>
      </c>
      <c r="H39" s="83">
        <f t="shared" si="3"/>
        <v>553</v>
      </c>
      <c r="I39" s="83">
        <v>118.7</v>
      </c>
      <c r="J39" s="83">
        <v>118.7</v>
      </c>
      <c r="K39" s="83">
        <v>118.7</v>
      </c>
      <c r="L39" s="83">
        <f t="shared" si="2"/>
        <v>434.3</v>
      </c>
      <c r="M39" s="106"/>
      <c r="N39" s="57"/>
    </row>
    <row r="40" spans="2:22" s="23" customFormat="1" ht="19.5" x14ac:dyDescent="0.3">
      <c r="B40" s="104"/>
      <c r="C40" s="68"/>
      <c r="D40" s="72" t="s">
        <v>60</v>
      </c>
      <c r="E40" s="62"/>
      <c r="F40" s="83">
        <v>283</v>
      </c>
      <c r="G40" s="83">
        <v>9</v>
      </c>
      <c r="H40" s="83">
        <f t="shared" si="3"/>
        <v>292</v>
      </c>
      <c r="I40" s="83">
        <v>76.900000000000006</v>
      </c>
      <c r="J40" s="83">
        <v>76.900000000000006</v>
      </c>
      <c r="K40" s="83">
        <v>76.900000000000006</v>
      </c>
      <c r="L40" s="83">
        <f t="shared" si="2"/>
        <v>215.1</v>
      </c>
      <c r="M40" s="106"/>
      <c r="N40" s="57"/>
    </row>
    <row r="41" spans="2:22" s="23" customFormat="1" ht="19.5" x14ac:dyDescent="0.3">
      <c r="B41" s="104"/>
      <c r="C41" s="68"/>
      <c r="D41" s="72" t="s">
        <v>59</v>
      </c>
      <c r="E41" s="59"/>
      <c r="F41" s="83">
        <v>444</v>
      </c>
      <c r="G41" s="81">
        <v>0</v>
      </c>
      <c r="H41" s="83">
        <f t="shared" si="3"/>
        <v>444</v>
      </c>
      <c r="I41" s="83">
        <v>415.8</v>
      </c>
      <c r="J41" s="83">
        <v>415.8</v>
      </c>
      <c r="K41" s="83">
        <v>415.8</v>
      </c>
      <c r="L41" s="83">
        <f t="shared" si="2"/>
        <v>28.199999999999989</v>
      </c>
      <c r="M41" s="106"/>
      <c r="N41" s="57"/>
    </row>
    <row r="42" spans="2:22" s="23" customFormat="1" ht="37.5" x14ac:dyDescent="0.3">
      <c r="B42" s="104"/>
      <c r="C42" s="68"/>
      <c r="D42" s="72" t="s">
        <v>58</v>
      </c>
      <c r="E42" s="62"/>
      <c r="F42" s="83">
        <v>924</v>
      </c>
      <c r="G42" s="83">
        <v>1.5</v>
      </c>
      <c r="H42" s="83">
        <f t="shared" si="3"/>
        <v>925.5</v>
      </c>
      <c r="I42" s="83">
        <v>880.3</v>
      </c>
      <c r="J42" s="83">
        <v>880.3</v>
      </c>
      <c r="K42" s="83">
        <v>880.3</v>
      </c>
      <c r="L42" s="83">
        <f t="shared" si="2"/>
        <v>45.200000000000045</v>
      </c>
      <c r="M42" s="106"/>
      <c r="N42" s="57"/>
    </row>
    <row r="43" spans="2:22" s="23" customFormat="1" ht="19.5" x14ac:dyDescent="0.3">
      <c r="B43" s="104"/>
      <c r="C43" s="68"/>
      <c r="D43" s="72" t="s">
        <v>57</v>
      </c>
      <c r="E43" s="62"/>
      <c r="F43" s="83">
        <v>0</v>
      </c>
      <c r="G43" s="83">
        <v>0</v>
      </c>
      <c r="H43" s="83">
        <f t="shared" si="3"/>
        <v>0</v>
      </c>
      <c r="I43" s="83">
        <v>0</v>
      </c>
      <c r="J43" s="83">
        <v>0</v>
      </c>
      <c r="K43" s="83">
        <v>0</v>
      </c>
      <c r="L43" s="83">
        <f t="shared" si="2"/>
        <v>0</v>
      </c>
      <c r="M43" s="106"/>
      <c r="N43" s="57"/>
    </row>
    <row r="44" spans="2:22" s="23" customFormat="1" ht="19.5" x14ac:dyDescent="0.3">
      <c r="B44" s="104"/>
      <c r="C44" s="68"/>
      <c r="D44" s="72" t="s">
        <v>56</v>
      </c>
      <c r="E44" s="59"/>
      <c r="F44" s="83">
        <v>495</v>
      </c>
      <c r="G44" s="81">
        <v>104</v>
      </c>
      <c r="H44" s="83">
        <f>F44+G44</f>
        <v>599</v>
      </c>
      <c r="I44" s="83">
        <v>279</v>
      </c>
      <c r="J44" s="83">
        <v>279</v>
      </c>
      <c r="K44" s="83">
        <v>279</v>
      </c>
      <c r="L44" s="83">
        <f t="shared" si="2"/>
        <v>320</v>
      </c>
      <c r="M44" s="106"/>
      <c r="N44" s="57"/>
      <c r="R44" s="130"/>
      <c r="S44" s="130"/>
      <c r="T44" s="130"/>
      <c r="U44" s="130"/>
      <c r="V44" s="130"/>
    </row>
    <row r="45" spans="2:22" s="23" customFormat="1" ht="19.5" x14ac:dyDescent="0.3">
      <c r="B45" s="104"/>
      <c r="C45" s="68"/>
      <c r="D45" s="72"/>
      <c r="E45" s="59"/>
      <c r="F45" s="83"/>
      <c r="G45" s="81"/>
      <c r="H45" s="83"/>
      <c r="I45" s="93"/>
      <c r="J45" s="83"/>
      <c r="K45" s="83"/>
      <c r="L45" s="83"/>
      <c r="M45" s="106"/>
      <c r="N45" s="57"/>
      <c r="R45" s="130"/>
      <c r="S45" s="130"/>
      <c r="T45" s="130"/>
      <c r="U45" s="130"/>
      <c r="V45" s="130"/>
    </row>
    <row r="46" spans="2:22" s="23" customFormat="1" ht="19.5" x14ac:dyDescent="0.3">
      <c r="B46" s="104"/>
      <c r="C46" s="68"/>
      <c r="D46" s="72"/>
      <c r="E46" s="59"/>
      <c r="F46" s="83"/>
      <c r="G46" s="81"/>
      <c r="H46" s="83"/>
      <c r="I46" s="93"/>
      <c r="J46" s="83"/>
      <c r="K46" s="83"/>
      <c r="L46" s="83"/>
      <c r="M46" s="106"/>
      <c r="N46" s="57"/>
      <c r="R46" s="130"/>
      <c r="S46" s="130"/>
      <c r="T46" s="130"/>
      <c r="U46" s="130"/>
      <c r="V46" s="130"/>
    </row>
    <row r="47" spans="2:22" s="23" customFormat="1" ht="19.5" x14ac:dyDescent="0.3">
      <c r="B47" s="104"/>
      <c r="C47" s="68"/>
      <c r="D47" s="72"/>
      <c r="E47" s="59"/>
      <c r="F47" s="83"/>
      <c r="G47" s="81"/>
      <c r="H47" s="83"/>
      <c r="I47" s="93"/>
      <c r="J47" s="83"/>
      <c r="K47" s="83"/>
      <c r="L47" s="83"/>
      <c r="M47" s="106"/>
      <c r="N47" s="57"/>
      <c r="R47" s="130"/>
      <c r="S47" s="130"/>
      <c r="T47" s="130"/>
      <c r="U47" s="130"/>
      <c r="V47" s="130"/>
    </row>
    <row r="48" spans="2:22" s="23" customFormat="1" ht="19.5" x14ac:dyDescent="0.3">
      <c r="B48" s="104"/>
      <c r="C48" s="68"/>
      <c r="D48" s="73"/>
      <c r="E48" s="62"/>
      <c r="F48" s="83"/>
      <c r="G48" s="83"/>
      <c r="H48" s="83"/>
      <c r="I48" s="83"/>
      <c r="J48" s="83"/>
      <c r="K48" s="83"/>
      <c r="L48" s="83"/>
      <c r="M48" s="106"/>
      <c r="N48" s="57"/>
      <c r="R48" s="130"/>
      <c r="S48" s="130"/>
      <c r="T48" s="130"/>
      <c r="U48" s="130"/>
      <c r="V48" s="130"/>
    </row>
    <row r="49" spans="2:22" s="23" customFormat="1" ht="19.5" x14ac:dyDescent="0.3">
      <c r="B49" s="104"/>
      <c r="C49" s="54" t="s">
        <v>55</v>
      </c>
      <c r="D49" s="73"/>
      <c r="E49" s="62"/>
      <c r="F49" s="82">
        <f>SUM(F51:F59)</f>
        <v>23902.5</v>
      </c>
      <c r="G49" s="82">
        <f>SUM(G51:G59)</f>
        <v>-181.9</v>
      </c>
      <c r="H49" s="82">
        <f>F49+G49</f>
        <v>23720.6</v>
      </c>
      <c r="I49" s="82">
        <f>SUM(I51:I59)</f>
        <v>15783.599999999999</v>
      </c>
      <c r="J49" s="82">
        <f>SUM(J51:J59)</f>
        <v>15783.599999999999</v>
      </c>
      <c r="K49" s="82">
        <f>SUM(K51:K59)</f>
        <v>15783.599999999999</v>
      </c>
      <c r="L49" s="82">
        <f>SUM(L51:L59)</f>
        <v>7937.0000000000018</v>
      </c>
      <c r="M49" s="106"/>
      <c r="N49" s="57"/>
      <c r="R49" s="130"/>
      <c r="S49" s="130"/>
      <c r="T49" s="130"/>
      <c r="U49" s="130"/>
      <c r="V49" s="130"/>
    </row>
    <row r="50" spans="2:22" s="23" customFormat="1" ht="19.5" x14ac:dyDescent="0.3">
      <c r="B50" s="104"/>
      <c r="C50" s="68"/>
      <c r="D50" s="73"/>
      <c r="E50" s="62"/>
      <c r="F50" s="83"/>
      <c r="G50" s="83"/>
      <c r="H50" s="83"/>
      <c r="I50" s="83"/>
      <c r="J50" s="83"/>
      <c r="K50" s="83"/>
      <c r="L50" s="83"/>
      <c r="M50" s="106"/>
      <c r="N50" s="57"/>
      <c r="R50" s="130"/>
      <c r="S50" s="130"/>
      <c r="T50" s="130"/>
      <c r="U50" s="130"/>
      <c r="V50" s="130"/>
    </row>
    <row r="51" spans="2:22" s="23" customFormat="1" ht="19.5" x14ac:dyDescent="0.3">
      <c r="B51" s="104"/>
      <c r="C51" s="68"/>
      <c r="D51" s="72" t="s">
        <v>54</v>
      </c>
      <c r="E51" s="62"/>
      <c r="F51" s="83">
        <v>2831.3</v>
      </c>
      <c r="G51" s="83">
        <v>-20</v>
      </c>
      <c r="H51" s="83">
        <f>F51+G51</f>
        <v>2811.3</v>
      </c>
      <c r="I51" s="83">
        <v>2122.1999999999998</v>
      </c>
      <c r="J51" s="83">
        <v>2122.1999999999998</v>
      </c>
      <c r="K51" s="83">
        <v>2122.1999999999998</v>
      </c>
      <c r="L51" s="83">
        <f t="shared" ref="L51:L59" si="4">H51-J51</f>
        <v>689.10000000000036</v>
      </c>
      <c r="M51" s="106"/>
      <c r="N51" s="57"/>
    </row>
    <row r="52" spans="2:22" s="23" customFormat="1" ht="19.5" x14ac:dyDescent="0.3">
      <c r="B52" s="104"/>
      <c r="C52" s="68"/>
      <c r="D52" s="72" t="s">
        <v>53</v>
      </c>
      <c r="E52" s="62"/>
      <c r="F52" s="83">
        <v>350</v>
      </c>
      <c r="G52" s="83">
        <v>-50</v>
      </c>
      <c r="H52" s="83">
        <f t="shared" ref="H52:H58" si="5">F52+G52</f>
        <v>300</v>
      </c>
      <c r="I52" s="83">
        <v>104.6</v>
      </c>
      <c r="J52" s="83">
        <v>104.6</v>
      </c>
      <c r="K52" s="83">
        <v>104.6</v>
      </c>
      <c r="L52" s="83">
        <f t="shared" si="4"/>
        <v>195.4</v>
      </c>
      <c r="M52" s="106"/>
      <c r="N52" s="57"/>
    </row>
    <row r="53" spans="2:22" s="23" customFormat="1" ht="37.5" x14ac:dyDescent="0.2">
      <c r="B53" s="104"/>
      <c r="C53" s="68"/>
      <c r="D53" s="72" t="s">
        <v>52</v>
      </c>
      <c r="E53" s="59"/>
      <c r="F53" s="83">
        <v>10663.2</v>
      </c>
      <c r="G53" s="81">
        <v>380.7</v>
      </c>
      <c r="H53" s="83">
        <f t="shared" si="5"/>
        <v>11043.900000000001</v>
      </c>
      <c r="I53" s="83">
        <v>7272.8</v>
      </c>
      <c r="J53" s="83">
        <v>7272.8</v>
      </c>
      <c r="K53" s="83">
        <v>7272.8</v>
      </c>
      <c r="L53" s="83">
        <f t="shared" si="4"/>
        <v>3771.1000000000013</v>
      </c>
      <c r="M53" s="106"/>
      <c r="N53" s="63"/>
      <c r="O53" s="42"/>
      <c r="P53" s="133"/>
      <c r="Q53" s="133"/>
      <c r="R53" s="133"/>
      <c r="S53" s="133"/>
      <c r="T53" s="133"/>
      <c r="U53" s="133"/>
    </row>
    <row r="54" spans="2:22" s="23" customFormat="1" ht="19.5" x14ac:dyDescent="0.3">
      <c r="B54" s="104"/>
      <c r="C54" s="68"/>
      <c r="D54" s="72" t="s">
        <v>51</v>
      </c>
      <c r="E54" s="62"/>
      <c r="F54" s="83">
        <v>1137</v>
      </c>
      <c r="G54" s="81">
        <v>-10</v>
      </c>
      <c r="H54" s="83">
        <f t="shared" si="5"/>
        <v>1127</v>
      </c>
      <c r="I54" s="83">
        <v>603</v>
      </c>
      <c r="J54" s="83">
        <v>603</v>
      </c>
      <c r="K54" s="83">
        <v>603</v>
      </c>
      <c r="L54" s="83">
        <f t="shared" si="4"/>
        <v>524</v>
      </c>
      <c r="M54" s="106"/>
      <c r="N54" s="57"/>
      <c r="P54" s="133"/>
      <c r="Q54" s="133"/>
      <c r="R54" s="133"/>
      <c r="S54" s="133"/>
      <c r="T54" s="133"/>
      <c r="U54" s="133"/>
    </row>
    <row r="55" spans="2:22" s="23" customFormat="1" ht="37.5" x14ac:dyDescent="0.3">
      <c r="B55" s="104"/>
      <c r="C55" s="68"/>
      <c r="D55" s="72" t="s">
        <v>50</v>
      </c>
      <c r="E55" s="59"/>
      <c r="F55" s="83">
        <v>3310</v>
      </c>
      <c r="G55" s="81">
        <v>-254.2</v>
      </c>
      <c r="H55" s="83">
        <f>F55+G55</f>
        <v>3055.8</v>
      </c>
      <c r="I55" s="83">
        <v>2471.1999999999998</v>
      </c>
      <c r="J55" s="83">
        <v>2471.1999999999998</v>
      </c>
      <c r="K55" s="83">
        <v>2471.1999999999998</v>
      </c>
      <c r="L55" s="83">
        <f t="shared" si="4"/>
        <v>584.60000000000036</v>
      </c>
      <c r="M55" s="106"/>
      <c r="N55" s="57"/>
      <c r="P55" s="133"/>
      <c r="Q55" s="133"/>
      <c r="R55" s="133"/>
      <c r="S55" s="133"/>
      <c r="T55" s="133"/>
      <c r="U55" s="133"/>
    </row>
    <row r="56" spans="2:22" s="23" customFormat="1" ht="19.5" x14ac:dyDescent="0.3">
      <c r="B56" s="104"/>
      <c r="C56" s="68"/>
      <c r="D56" s="72" t="s">
        <v>49</v>
      </c>
      <c r="E56" s="62"/>
      <c r="F56" s="83">
        <v>200</v>
      </c>
      <c r="G56" s="81">
        <v>-200</v>
      </c>
      <c r="H56" s="83">
        <f t="shared" si="5"/>
        <v>0</v>
      </c>
      <c r="I56" s="83">
        <v>0</v>
      </c>
      <c r="J56" s="83">
        <v>0</v>
      </c>
      <c r="K56" s="83">
        <v>0</v>
      </c>
      <c r="L56" s="83">
        <f t="shared" si="4"/>
        <v>0</v>
      </c>
      <c r="M56" s="106"/>
      <c r="N56" s="57"/>
    </row>
    <row r="57" spans="2:22" s="23" customFormat="1" ht="19.5" x14ac:dyDescent="0.3">
      <c r="B57" s="104"/>
      <c r="C57" s="68"/>
      <c r="D57" s="72" t="s">
        <v>48</v>
      </c>
      <c r="E57" s="62"/>
      <c r="F57" s="83">
        <v>120</v>
      </c>
      <c r="G57" s="81">
        <v>-70</v>
      </c>
      <c r="H57" s="83">
        <f t="shared" si="5"/>
        <v>50</v>
      </c>
      <c r="I57" s="83">
        <v>29.9</v>
      </c>
      <c r="J57" s="83">
        <v>29.9</v>
      </c>
      <c r="K57" s="83">
        <v>29.9</v>
      </c>
      <c r="L57" s="83">
        <f t="shared" si="4"/>
        <v>20.100000000000001</v>
      </c>
      <c r="M57" s="106"/>
      <c r="N57" s="57"/>
    </row>
    <row r="58" spans="2:22" s="23" customFormat="1" ht="19.5" x14ac:dyDescent="0.3">
      <c r="B58" s="104"/>
      <c r="C58" s="68"/>
      <c r="D58" s="72" t="s">
        <v>47</v>
      </c>
      <c r="E58" s="62"/>
      <c r="F58" s="83">
        <v>100</v>
      </c>
      <c r="G58" s="81">
        <v>-100</v>
      </c>
      <c r="H58" s="83">
        <f t="shared" si="5"/>
        <v>0</v>
      </c>
      <c r="I58" s="83">
        <v>0</v>
      </c>
      <c r="J58" s="83">
        <v>0</v>
      </c>
      <c r="K58" s="83">
        <v>0</v>
      </c>
      <c r="L58" s="83">
        <f t="shared" si="4"/>
        <v>0</v>
      </c>
      <c r="M58" s="106"/>
      <c r="N58" s="57"/>
    </row>
    <row r="59" spans="2:22" s="23" customFormat="1" ht="19.5" x14ac:dyDescent="0.3">
      <c r="B59" s="104"/>
      <c r="C59" s="68"/>
      <c r="D59" s="72" t="s">
        <v>46</v>
      </c>
      <c r="E59" s="59"/>
      <c r="F59" s="83">
        <v>5191</v>
      </c>
      <c r="G59" s="81">
        <v>141.6</v>
      </c>
      <c r="H59" s="83">
        <f>F59+G59</f>
        <v>5332.6</v>
      </c>
      <c r="I59" s="83">
        <v>3179.9</v>
      </c>
      <c r="J59" s="83">
        <v>3179.9</v>
      </c>
      <c r="K59" s="83">
        <v>3179.9</v>
      </c>
      <c r="L59" s="83">
        <f t="shared" si="4"/>
        <v>2152.7000000000003</v>
      </c>
      <c r="M59" s="106"/>
      <c r="N59" s="57"/>
    </row>
    <row r="60" spans="2:22" s="23" customFormat="1" ht="19.5" x14ac:dyDescent="0.3">
      <c r="B60" s="104"/>
      <c r="C60" s="68"/>
      <c r="D60" s="72"/>
      <c r="E60" s="59"/>
      <c r="F60" s="83"/>
      <c r="G60" s="81"/>
      <c r="H60" s="83"/>
      <c r="I60" s="93"/>
      <c r="J60" s="83"/>
      <c r="K60" s="83"/>
      <c r="L60" s="83"/>
      <c r="M60" s="106"/>
      <c r="N60" s="57"/>
    </row>
    <row r="61" spans="2:22" s="23" customFormat="1" ht="19.5" x14ac:dyDescent="0.3">
      <c r="B61" s="104"/>
      <c r="C61" s="68"/>
      <c r="D61" s="72"/>
      <c r="E61" s="59"/>
      <c r="F61" s="83"/>
      <c r="G61" s="81"/>
      <c r="H61" s="83"/>
      <c r="I61" s="93"/>
      <c r="J61" s="83"/>
      <c r="K61" s="83"/>
      <c r="L61" s="83"/>
      <c r="M61" s="106"/>
      <c r="N61" s="57"/>
    </row>
    <row r="62" spans="2:22" s="23" customFormat="1" ht="19.5" x14ac:dyDescent="0.3">
      <c r="B62" s="104"/>
      <c r="C62" s="68"/>
      <c r="D62" s="72"/>
      <c r="E62" s="59"/>
      <c r="F62" s="83"/>
      <c r="G62" s="81"/>
      <c r="H62" s="83"/>
      <c r="I62" s="93"/>
      <c r="J62" s="83"/>
      <c r="K62" s="83"/>
      <c r="L62" s="83"/>
      <c r="M62" s="106"/>
      <c r="N62" s="57"/>
    </row>
    <row r="63" spans="2:22" s="23" customFormat="1" ht="19.5" x14ac:dyDescent="0.3">
      <c r="B63" s="104"/>
      <c r="C63" s="68"/>
      <c r="D63" s="73"/>
      <c r="E63" s="62"/>
      <c r="F63" s="83"/>
      <c r="G63" s="83"/>
      <c r="H63" s="83"/>
      <c r="I63" s="83"/>
      <c r="J63" s="83"/>
      <c r="K63" s="83"/>
      <c r="L63" s="83"/>
      <c r="M63" s="106"/>
      <c r="N63" s="57"/>
    </row>
    <row r="64" spans="2:22" s="23" customFormat="1" ht="19.5" x14ac:dyDescent="0.3">
      <c r="B64" s="104"/>
      <c r="C64" s="129" t="s">
        <v>45</v>
      </c>
      <c r="D64" s="129"/>
      <c r="E64" s="62"/>
      <c r="F64" s="82">
        <f>SUM(F67:F75)</f>
        <v>1121092.8999999999</v>
      </c>
      <c r="G64" s="82">
        <f>SUM(G67:G75)</f>
        <v>1239931.3</v>
      </c>
      <c r="H64" s="82">
        <f>F64+G64</f>
        <v>2361024.2000000002</v>
      </c>
      <c r="I64" s="82">
        <f>SUM(I67:I75)</f>
        <v>2315932.4</v>
      </c>
      <c r="J64" s="82">
        <f>SUM(J67:J75)</f>
        <v>2315932.4</v>
      </c>
      <c r="K64" s="82">
        <f>SUM(K67:K75)</f>
        <v>2315932.4</v>
      </c>
      <c r="L64" s="82">
        <f t="shared" ref="L64" si="6">SUM(L67:L75)</f>
        <v>45091.800000000279</v>
      </c>
      <c r="M64" s="108"/>
      <c r="N64" s="57"/>
    </row>
    <row r="65" spans="2:41" s="23" customFormat="1" ht="19.5" x14ac:dyDescent="0.3">
      <c r="B65" s="104"/>
      <c r="C65" s="129"/>
      <c r="D65" s="129"/>
      <c r="E65" s="62"/>
      <c r="F65" s="83"/>
      <c r="G65" s="83"/>
      <c r="H65" s="83"/>
      <c r="I65" s="83"/>
      <c r="J65" s="83"/>
      <c r="K65" s="83"/>
      <c r="L65" s="83"/>
      <c r="M65" s="106"/>
      <c r="N65" s="57"/>
    </row>
    <row r="66" spans="2:41" s="23" customFormat="1" ht="19.5" x14ac:dyDescent="0.3">
      <c r="B66" s="104"/>
      <c r="C66" s="127"/>
      <c r="D66" s="127"/>
      <c r="E66" s="62"/>
      <c r="F66" s="83"/>
      <c r="G66" s="83"/>
      <c r="H66" s="83"/>
      <c r="I66" s="83"/>
      <c r="J66" s="83"/>
      <c r="K66" s="83"/>
      <c r="L66" s="83"/>
      <c r="M66" s="106"/>
      <c r="N66" s="57"/>
    </row>
    <row r="67" spans="2:41" s="23" customFormat="1" ht="37.5" x14ac:dyDescent="0.3">
      <c r="B67" s="104"/>
      <c r="C67" s="68"/>
      <c r="D67" s="72" t="s">
        <v>44</v>
      </c>
      <c r="E67" s="62"/>
      <c r="F67" s="83">
        <v>0</v>
      </c>
      <c r="G67" s="83">
        <v>0</v>
      </c>
      <c r="H67" s="83">
        <f t="shared" ref="H67:H75" si="7">F67+G67</f>
        <v>0</v>
      </c>
      <c r="I67" s="83">
        <v>0</v>
      </c>
      <c r="J67" s="83">
        <v>0</v>
      </c>
      <c r="K67" s="83">
        <v>0</v>
      </c>
      <c r="L67" s="83">
        <f>H67-J67</f>
        <v>0</v>
      </c>
      <c r="M67" s="106"/>
      <c r="N67" s="57"/>
    </row>
    <row r="68" spans="2:41" s="23" customFormat="1" ht="19.5" x14ac:dyDescent="0.3">
      <c r="B68" s="104"/>
      <c r="C68" s="68"/>
      <c r="D68" s="72" t="s">
        <v>43</v>
      </c>
      <c r="E68" s="62"/>
      <c r="F68" s="83">
        <v>0</v>
      </c>
      <c r="G68" s="83">
        <v>0</v>
      </c>
      <c r="H68" s="83">
        <f t="shared" si="7"/>
        <v>0</v>
      </c>
      <c r="I68" s="83">
        <v>0</v>
      </c>
      <c r="J68" s="83">
        <v>0</v>
      </c>
      <c r="K68" s="83">
        <v>0</v>
      </c>
      <c r="L68" s="83">
        <f t="shared" ref="L68:L75" si="8">H68-J68</f>
        <v>0</v>
      </c>
      <c r="M68" s="106"/>
      <c r="N68" s="57"/>
    </row>
    <row r="69" spans="2:41" s="24" customFormat="1" ht="19.5" x14ac:dyDescent="0.25">
      <c r="B69" s="104"/>
      <c r="C69" s="68"/>
      <c r="D69" s="72" t="s">
        <v>42</v>
      </c>
      <c r="E69" s="62"/>
      <c r="F69" s="83">
        <v>0</v>
      </c>
      <c r="G69" s="83">
        <v>0</v>
      </c>
      <c r="H69" s="83">
        <f t="shared" si="7"/>
        <v>0</v>
      </c>
      <c r="I69" s="83">
        <v>0</v>
      </c>
      <c r="J69" s="83">
        <v>0</v>
      </c>
      <c r="K69" s="83">
        <v>0</v>
      </c>
      <c r="L69" s="83">
        <f t="shared" si="8"/>
        <v>0</v>
      </c>
      <c r="M69" s="106"/>
      <c r="N69" s="64"/>
    </row>
    <row r="70" spans="2:41" s="23" customFormat="1" ht="19.5" x14ac:dyDescent="0.3">
      <c r="B70" s="104"/>
      <c r="C70" s="68"/>
      <c r="D70" s="72" t="s">
        <v>41</v>
      </c>
      <c r="E70" s="62"/>
      <c r="F70" s="83">
        <v>0</v>
      </c>
      <c r="G70" s="83">
        <v>0</v>
      </c>
      <c r="H70" s="83">
        <f t="shared" si="7"/>
        <v>0</v>
      </c>
      <c r="I70" s="83">
        <v>0</v>
      </c>
      <c r="J70" s="83">
        <v>0</v>
      </c>
      <c r="K70" s="83">
        <v>0</v>
      </c>
      <c r="L70" s="83">
        <f t="shared" si="8"/>
        <v>0</v>
      </c>
      <c r="M70" s="106"/>
      <c r="N70" s="57"/>
    </row>
    <row r="71" spans="2:41" s="23" customFormat="1" ht="19.5" x14ac:dyDescent="0.3">
      <c r="B71" s="104"/>
      <c r="C71" s="68"/>
      <c r="D71" s="72" t="s">
        <v>40</v>
      </c>
      <c r="E71" s="59"/>
      <c r="F71" s="83">
        <v>1121092.8999999999</v>
      </c>
      <c r="G71" s="81">
        <v>1239931.3</v>
      </c>
      <c r="H71" s="83">
        <f>F71+G71</f>
        <v>2361024.2000000002</v>
      </c>
      <c r="I71" s="83">
        <v>2315932.4</v>
      </c>
      <c r="J71" s="83">
        <v>2315932.4</v>
      </c>
      <c r="K71" s="83">
        <v>2315932.4</v>
      </c>
      <c r="L71" s="83">
        <f t="shared" si="8"/>
        <v>45091.800000000279</v>
      </c>
      <c r="M71" s="106"/>
      <c r="N71" s="57"/>
    </row>
    <row r="72" spans="2:41" s="23" customFormat="1" ht="37.5" x14ac:dyDescent="0.3">
      <c r="B72" s="104"/>
      <c r="C72" s="68"/>
      <c r="D72" s="72" t="s">
        <v>39</v>
      </c>
      <c r="E72" s="62"/>
      <c r="F72" s="83">
        <v>0</v>
      </c>
      <c r="G72" s="83">
        <v>0</v>
      </c>
      <c r="H72" s="83">
        <f>F72+G72</f>
        <v>0</v>
      </c>
      <c r="I72" s="83">
        <v>0</v>
      </c>
      <c r="J72" s="83">
        <v>0</v>
      </c>
      <c r="K72" s="83">
        <v>0</v>
      </c>
      <c r="L72" s="83">
        <f t="shared" si="8"/>
        <v>0</v>
      </c>
      <c r="M72" s="106"/>
      <c r="N72" s="57"/>
      <c r="Q72" s="91"/>
    </row>
    <row r="73" spans="2:41" s="3" customFormat="1" ht="19.5" x14ac:dyDescent="0.3">
      <c r="B73" s="104"/>
      <c r="C73" s="68"/>
      <c r="D73" s="72" t="s">
        <v>38</v>
      </c>
      <c r="E73" s="62"/>
      <c r="F73" s="83">
        <v>0</v>
      </c>
      <c r="G73" s="83">
        <v>0</v>
      </c>
      <c r="H73" s="83">
        <f t="shared" si="7"/>
        <v>0</v>
      </c>
      <c r="I73" s="83">
        <v>0</v>
      </c>
      <c r="J73" s="83">
        <v>0</v>
      </c>
      <c r="K73" s="83">
        <v>0</v>
      </c>
      <c r="L73" s="83">
        <f t="shared" si="8"/>
        <v>0</v>
      </c>
      <c r="M73" s="106"/>
      <c r="N73" s="57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</row>
    <row r="74" spans="2:41" s="3" customFormat="1" ht="19.5" x14ac:dyDescent="0.3">
      <c r="B74" s="104"/>
      <c r="C74" s="68"/>
      <c r="D74" s="72" t="s">
        <v>37</v>
      </c>
      <c r="E74" s="62"/>
      <c r="F74" s="83">
        <v>0</v>
      </c>
      <c r="G74" s="83">
        <v>0</v>
      </c>
      <c r="H74" s="83">
        <f t="shared" si="7"/>
        <v>0</v>
      </c>
      <c r="I74" s="83">
        <v>0</v>
      </c>
      <c r="J74" s="83">
        <v>0</v>
      </c>
      <c r="K74" s="83">
        <v>0</v>
      </c>
      <c r="L74" s="83">
        <f t="shared" si="8"/>
        <v>0</v>
      </c>
      <c r="M74" s="106"/>
      <c r="N74" s="57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</row>
    <row r="75" spans="2:41" s="3" customFormat="1" ht="19.5" x14ac:dyDescent="0.3">
      <c r="B75" s="104"/>
      <c r="C75" s="68"/>
      <c r="D75" s="72" t="s">
        <v>36</v>
      </c>
      <c r="E75" s="62"/>
      <c r="F75" s="83">
        <v>0</v>
      </c>
      <c r="G75" s="83">
        <v>0</v>
      </c>
      <c r="H75" s="83">
        <f t="shared" si="7"/>
        <v>0</v>
      </c>
      <c r="I75" s="83">
        <v>0</v>
      </c>
      <c r="J75" s="83">
        <v>0</v>
      </c>
      <c r="K75" s="83">
        <v>0</v>
      </c>
      <c r="L75" s="83">
        <f t="shared" si="8"/>
        <v>0</v>
      </c>
      <c r="M75" s="106"/>
      <c r="N75" s="57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</row>
    <row r="76" spans="2:41" s="3" customFormat="1" ht="19.5" x14ac:dyDescent="0.3">
      <c r="B76" s="104"/>
      <c r="C76" s="68"/>
      <c r="D76" s="72"/>
      <c r="E76" s="62"/>
      <c r="F76" s="83"/>
      <c r="G76" s="83"/>
      <c r="H76" s="83"/>
      <c r="I76" s="83"/>
      <c r="J76" s="83"/>
      <c r="K76" s="83"/>
      <c r="L76" s="83"/>
      <c r="M76" s="106"/>
      <c r="N76" s="57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</row>
    <row r="77" spans="2:41" s="3" customFormat="1" ht="19.5" x14ac:dyDescent="0.3">
      <c r="B77" s="104"/>
      <c r="C77" s="68"/>
      <c r="D77" s="72"/>
      <c r="E77" s="62"/>
      <c r="F77" s="83"/>
      <c r="G77" s="83"/>
      <c r="H77" s="83"/>
      <c r="I77" s="83"/>
      <c r="J77" s="83"/>
      <c r="K77" s="83"/>
      <c r="L77" s="83"/>
      <c r="M77" s="106"/>
      <c r="N77" s="57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</row>
    <row r="78" spans="2:41" s="3" customFormat="1" ht="20.25" thickBot="1" x14ac:dyDescent="0.35">
      <c r="B78" s="121"/>
      <c r="C78" s="122"/>
      <c r="D78" s="123"/>
      <c r="E78" s="124"/>
      <c r="F78" s="125"/>
      <c r="G78" s="125"/>
      <c r="H78" s="125"/>
      <c r="I78" s="125"/>
      <c r="J78" s="125"/>
      <c r="K78" s="125"/>
      <c r="L78" s="125"/>
      <c r="M78" s="126"/>
      <c r="N78" s="57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</row>
    <row r="79" spans="2:41" s="3" customFormat="1" ht="19.5" x14ac:dyDescent="0.3">
      <c r="B79" s="104"/>
      <c r="C79" s="68"/>
      <c r="D79" s="73"/>
      <c r="E79" s="62"/>
      <c r="F79" s="83"/>
      <c r="G79" s="83"/>
      <c r="H79" s="83"/>
      <c r="I79" s="83"/>
      <c r="J79" s="83"/>
      <c r="K79" s="83"/>
      <c r="L79" s="83"/>
      <c r="M79" s="106"/>
      <c r="N79" s="57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</row>
    <row r="80" spans="2:41" s="3" customFormat="1" ht="19.5" x14ac:dyDescent="0.3">
      <c r="B80" s="104"/>
      <c r="C80" s="54" t="s">
        <v>35</v>
      </c>
      <c r="D80" s="73"/>
      <c r="E80" s="62"/>
      <c r="F80" s="82">
        <f>SUM(F82:F90)</f>
        <v>2816.3</v>
      </c>
      <c r="G80" s="82">
        <f>SUM(G82:G90)</f>
        <v>-613.6</v>
      </c>
      <c r="H80" s="82">
        <f>F80+G80</f>
        <v>2202.7000000000003</v>
      </c>
      <c r="I80" s="82">
        <f>SUM(I82:I90)</f>
        <v>1615.8</v>
      </c>
      <c r="J80" s="82">
        <f>SUM(J82:J90)</f>
        <v>1615.8</v>
      </c>
      <c r="K80" s="82">
        <f>SUM(K82:K90)</f>
        <v>1615.8</v>
      </c>
      <c r="L80" s="82">
        <f>SUM(L82:L90)</f>
        <v>586.9</v>
      </c>
      <c r="M80" s="106"/>
      <c r="N80" s="57"/>
      <c r="O80" s="4"/>
      <c r="P80" s="4"/>
      <c r="Q80" s="4"/>
      <c r="R80" s="4"/>
      <c r="S80" s="4" t="s">
        <v>34</v>
      </c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</row>
    <row r="81" spans="2:41" s="3" customFormat="1" ht="19.5" x14ac:dyDescent="0.3">
      <c r="B81" s="104"/>
      <c r="C81" s="68"/>
      <c r="D81" s="73"/>
      <c r="E81" s="62"/>
      <c r="F81" s="83"/>
      <c r="G81" s="83"/>
      <c r="H81" s="83"/>
      <c r="I81" s="83"/>
      <c r="J81" s="83"/>
      <c r="K81" s="83"/>
      <c r="L81" s="83"/>
      <c r="M81" s="106"/>
      <c r="N81" s="57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</row>
    <row r="82" spans="2:41" s="3" customFormat="1" ht="25.5" x14ac:dyDescent="0.35">
      <c r="B82" s="104"/>
      <c r="C82" s="68"/>
      <c r="D82" s="72" t="s">
        <v>33</v>
      </c>
      <c r="E82" s="62"/>
      <c r="F82" s="83">
        <v>925</v>
      </c>
      <c r="G82" s="83">
        <v>4</v>
      </c>
      <c r="H82" s="83">
        <f>F82+G82</f>
        <v>929</v>
      </c>
      <c r="I82" s="83">
        <v>614.5</v>
      </c>
      <c r="J82" s="83">
        <v>614.5</v>
      </c>
      <c r="K82" s="83">
        <v>614.5</v>
      </c>
      <c r="L82" s="83">
        <f t="shared" ref="L82:L90" si="9">H82-J82</f>
        <v>314.5</v>
      </c>
      <c r="M82" s="106"/>
      <c r="N82" s="57"/>
      <c r="O82" s="4"/>
      <c r="P82" s="4"/>
      <c r="Q82" s="92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</row>
    <row r="83" spans="2:41" s="3" customFormat="1" ht="19.5" x14ac:dyDescent="0.3">
      <c r="B83" s="104"/>
      <c r="C83" s="68"/>
      <c r="D83" s="72" t="s">
        <v>32</v>
      </c>
      <c r="E83" s="62"/>
      <c r="F83" s="83">
        <v>30</v>
      </c>
      <c r="G83" s="83">
        <v>-30</v>
      </c>
      <c r="H83" s="83">
        <f t="shared" ref="H83:H90" si="10">F83+G83</f>
        <v>0</v>
      </c>
      <c r="I83" s="83">
        <v>0</v>
      </c>
      <c r="J83" s="83">
        <v>0</v>
      </c>
      <c r="K83" s="83">
        <v>0</v>
      </c>
      <c r="L83" s="83">
        <f t="shared" si="9"/>
        <v>0</v>
      </c>
      <c r="M83" s="106"/>
      <c r="N83" s="57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</row>
    <row r="84" spans="2:41" s="3" customFormat="1" ht="19.5" x14ac:dyDescent="0.3">
      <c r="B84" s="104"/>
      <c r="C84" s="68"/>
      <c r="D84" s="72" t="s">
        <v>31</v>
      </c>
      <c r="E84" s="62"/>
      <c r="F84" s="83">
        <v>105</v>
      </c>
      <c r="G84" s="83">
        <v>-105</v>
      </c>
      <c r="H84" s="83">
        <f t="shared" si="10"/>
        <v>0</v>
      </c>
      <c r="I84" s="83">
        <v>0</v>
      </c>
      <c r="J84" s="83">
        <v>0</v>
      </c>
      <c r="K84" s="83">
        <v>0</v>
      </c>
      <c r="L84" s="83">
        <f t="shared" si="9"/>
        <v>0</v>
      </c>
      <c r="M84" s="106"/>
      <c r="N84" s="57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</row>
    <row r="85" spans="2:41" s="3" customFormat="1" ht="19.5" x14ac:dyDescent="0.3">
      <c r="B85" s="104"/>
      <c r="C85" s="68"/>
      <c r="D85" s="72" t="s">
        <v>30</v>
      </c>
      <c r="E85" s="62"/>
      <c r="F85" s="83">
        <v>1356.3</v>
      </c>
      <c r="G85" s="83">
        <v>-156.30000000000001</v>
      </c>
      <c r="H85" s="83">
        <f t="shared" si="10"/>
        <v>1200</v>
      </c>
      <c r="I85" s="83">
        <v>947.6</v>
      </c>
      <c r="J85" s="83">
        <v>947.6</v>
      </c>
      <c r="K85" s="83">
        <v>947.6</v>
      </c>
      <c r="L85" s="83">
        <f t="shared" si="9"/>
        <v>252.39999999999998</v>
      </c>
      <c r="M85" s="106"/>
      <c r="N85" s="57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</row>
    <row r="86" spans="2:41" s="3" customFormat="1" ht="19.5" x14ac:dyDescent="0.3">
      <c r="B86" s="104"/>
      <c r="C86" s="68"/>
      <c r="D86" s="72" t="s">
        <v>29</v>
      </c>
      <c r="E86" s="62"/>
      <c r="F86" s="83">
        <v>0</v>
      </c>
      <c r="G86" s="83">
        <v>0</v>
      </c>
      <c r="H86" s="83">
        <f t="shared" si="10"/>
        <v>0</v>
      </c>
      <c r="I86" s="83">
        <v>0</v>
      </c>
      <c r="J86" s="83">
        <v>0</v>
      </c>
      <c r="K86" s="83">
        <v>0</v>
      </c>
      <c r="L86" s="83">
        <f t="shared" si="9"/>
        <v>0</v>
      </c>
      <c r="M86" s="106"/>
      <c r="N86" s="57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</row>
    <row r="87" spans="2:41" s="3" customFormat="1" ht="19.5" x14ac:dyDescent="0.3">
      <c r="B87" s="104"/>
      <c r="C87" s="68"/>
      <c r="D87" s="72" t="s">
        <v>28</v>
      </c>
      <c r="E87" s="62"/>
      <c r="F87" s="83">
        <v>100</v>
      </c>
      <c r="G87" s="83">
        <v>-80</v>
      </c>
      <c r="H87" s="83">
        <f t="shared" si="10"/>
        <v>20</v>
      </c>
      <c r="I87" s="83">
        <v>0</v>
      </c>
      <c r="J87" s="83">
        <v>0</v>
      </c>
      <c r="K87" s="83">
        <v>0</v>
      </c>
      <c r="L87" s="83">
        <f t="shared" si="9"/>
        <v>20</v>
      </c>
      <c r="M87" s="106"/>
      <c r="N87" s="57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</row>
    <row r="88" spans="2:41" s="3" customFormat="1" ht="19.5" x14ac:dyDescent="0.3">
      <c r="B88" s="104"/>
      <c r="C88" s="68"/>
      <c r="D88" s="72" t="s">
        <v>27</v>
      </c>
      <c r="E88" s="62"/>
      <c r="F88" s="83">
        <v>0</v>
      </c>
      <c r="G88" s="83">
        <v>0</v>
      </c>
      <c r="H88" s="83">
        <f t="shared" si="10"/>
        <v>0</v>
      </c>
      <c r="I88" s="83">
        <v>0</v>
      </c>
      <c r="J88" s="83">
        <v>0</v>
      </c>
      <c r="K88" s="83">
        <v>0</v>
      </c>
      <c r="L88" s="83">
        <f t="shared" si="9"/>
        <v>0</v>
      </c>
      <c r="M88" s="106"/>
      <c r="N88" s="57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</row>
    <row r="89" spans="2:41" s="3" customFormat="1" ht="19.5" x14ac:dyDescent="0.3">
      <c r="B89" s="104"/>
      <c r="C89" s="68"/>
      <c r="D89" s="72" t="s">
        <v>26</v>
      </c>
      <c r="E89" s="62"/>
      <c r="F89" s="83">
        <v>0</v>
      </c>
      <c r="G89" s="83">
        <v>0</v>
      </c>
      <c r="H89" s="83">
        <f t="shared" si="10"/>
        <v>0</v>
      </c>
      <c r="I89" s="83">
        <v>0</v>
      </c>
      <c r="J89" s="83">
        <v>0</v>
      </c>
      <c r="K89" s="83">
        <v>0</v>
      </c>
      <c r="L89" s="83">
        <f t="shared" si="9"/>
        <v>0</v>
      </c>
      <c r="M89" s="106"/>
      <c r="N89" s="57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</row>
    <row r="90" spans="2:41" s="3" customFormat="1" ht="19.5" x14ac:dyDescent="0.3">
      <c r="B90" s="104"/>
      <c r="C90" s="68"/>
      <c r="D90" s="72" t="s">
        <v>25</v>
      </c>
      <c r="E90" s="62"/>
      <c r="F90" s="83">
        <v>300</v>
      </c>
      <c r="G90" s="83">
        <v>-246.3</v>
      </c>
      <c r="H90" s="83">
        <f t="shared" si="10"/>
        <v>53.699999999999989</v>
      </c>
      <c r="I90" s="83">
        <v>53.7</v>
      </c>
      <c r="J90" s="83">
        <v>53.7</v>
      </c>
      <c r="K90" s="83">
        <v>53.7</v>
      </c>
      <c r="L90" s="83">
        <f t="shared" si="9"/>
        <v>0</v>
      </c>
      <c r="M90" s="106"/>
      <c r="N90" s="57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</row>
    <row r="91" spans="2:41" s="3" customFormat="1" ht="19.5" x14ac:dyDescent="0.3">
      <c r="B91" s="104"/>
      <c r="C91" s="68"/>
      <c r="D91" s="72"/>
      <c r="E91" s="62"/>
      <c r="F91" s="83"/>
      <c r="G91" s="83"/>
      <c r="H91" s="83"/>
      <c r="I91" s="93"/>
      <c r="J91" s="83"/>
      <c r="K91" s="83"/>
      <c r="L91" s="83"/>
      <c r="M91" s="106"/>
      <c r="N91" s="57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</row>
    <row r="92" spans="2:41" s="3" customFormat="1" ht="19.5" x14ac:dyDescent="0.3">
      <c r="B92" s="104"/>
      <c r="C92" s="68"/>
      <c r="D92" s="72"/>
      <c r="E92" s="62"/>
      <c r="F92" s="83"/>
      <c r="G92" s="83"/>
      <c r="H92" s="83"/>
      <c r="I92" s="93"/>
      <c r="J92" s="83"/>
      <c r="K92" s="83"/>
      <c r="L92" s="83"/>
      <c r="M92" s="106"/>
      <c r="N92" s="57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</row>
    <row r="93" spans="2:41" s="3" customFormat="1" ht="19.5" x14ac:dyDescent="0.3">
      <c r="B93" s="104"/>
      <c r="C93" s="68"/>
      <c r="D93" s="72"/>
      <c r="E93" s="62"/>
      <c r="F93" s="83"/>
      <c r="G93" s="83"/>
      <c r="H93" s="83"/>
      <c r="I93" s="93"/>
      <c r="J93" s="83"/>
      <c r="K93" s="83"/>
      <c r="L93" s="83"/>
      <c r="M93" s="106"/>
      <c r="N93" s="57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</row>
    <row r="94" spans="2:41" s="3" customFormat="1" ht="19.5" x14ac:dyDescent="0.3">
      <c r="B94" s="104"/>
      <c r="C94" s="68"/>
      <c r="D94" s="71"/>
      <c r="E94" s="62"/>
      <c r="F94" s="83"/>
      <c r="G94" s="83"/>
      <c r="H94" s="83"/>
      <c r="I94" s="83"/>
      <c r="J94" s="83"/>
      <c r="K94" s="83"/>
      <c r="L94" s="83"/>
      <c r="M94" s="106"/>
      <c r="N94" s="57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</row>
    <row r="95" spans="2:41" s="3" customFormat="1" ht="19.5" x14ac:dyDescent="0.3">
      <c r="B95" s="104"/>
      <c r="C95" s="54" t="s">
        <v>24</v>
      </c>
      <c r="D95" s="73"/>
      <c r="E95" s="62"/>
      <c r="F95" s="82">
        <f>SUM(F97:F99)</f>
        <v>0</v>
      </c>
      <c r="G95" s="82">
        <f>SUM(G97:G99)</f>
        <v>0</v>
      </c>
      <c r="H95" s="82">
        <f>F95+G95</f>
        <v>0</v>
      </c>
      <c r="I95" s="82">
        <f>SUM(I97:I99)</f>
        <v>0</v>
      </c>
      <c r="J95" s="82">
        <f>SUM(J97:J99)</f>
        <v>0</v>
      </c>
      <c r="K95" s="82">
        <f>SUM(K97:K99)</f>
        <v>0</v>
      </c>
      <c r="L95" s="82">
        <f>SUM(L97:L99)</f>
        <v>0</v>
      </c>
      <c r="M95" s="106"/>
      <c r="N95" s="57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</row>
    <row r="96" spans="2:41" s="3" customFormat="1" ht="19.5" x14ac:dyDescent="0.3">
      <c r="B96" s="104"/>
      <c r="C96" s="68"/>
      <c r="D96" s="73"/>
      <c r="E96" s="62"/>
      <c r="F96" s="83"/>
      <c r="G96" s="83"/>
      <c r="H96" s="83"/>
      <c r="I96" s="83"/>
      <c r="J96" s="83"/>
      <c r="K96" s="83"/>
      <c r="L96" s="83"/>
      <c r="M96" s="106"/>
      <c r="N96" s="57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</row>
    <row r="97" spans="2:41" s="3" customFormat="1" ht="19.5" x14ac:dyDescent="0.3">
      <c r="B97" s="104"/>
      <c r="C97" s="68"/>
      <c r="D97" s="72" t="s">
        <v>23</v>
      </c>
      <c r="E97" s="62"/>
      <c r="F97" s="83">
        <v>0</v>
      </c>
      <c r="G97" s="83">
        <v>0</v>
      </c>
      <c r="H97" s="83">
        <f>F97+G97</f>
        <v>0</v>
      </c>
      <c r="I97" s="83">
        <v>0</v>
      </c>
      <c r="J97" s="83">
        <v>0</v>
      </c>
      <c r="K97" s="83">
        <v>0</v>
      </c>
      <c r="L97" s="83">
        <f t="shared" ref="L97:L99" si="11">H97-J97</f>
        <v>0</v>
      </c>
      <c r="M97" s="106"/>
      <c r="N97" s="57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</row>
    <row r="98" spans="2:41" s="3" customFormat="1" ht="19.5" x14ac:dyDescent="0.3">
      <c r="B98" s="104"/>
      <c r="C98" s="68"/>
      <c r="D98" s="72" t="s">
        <v>22</v>
      </c>
      <c r="E98" s="62"/>
      <c r="F98" s="83">
        <v>0</v>
      </c>
      <c r="G98" s="83">
        <v>0</v>
      </c>
      <c r="H98" s="83">
        <f>F98+G98</f>
        <v>0</v>
      </c>
      <c r="I98" s="83">
        <v>0</v>
      </c>
      <c r="J98" s="83">
        <v>0</v>
      </c>
      <c r="K98" s="83">
        <v>0</v>
      </c>
      <c r="L98" s="83">
        <f t="shared" si="11"/>
        <v>0</v>
      </c>
      <c r="M98" s="106"/>
      <c r="N98" s="57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</row>
    <row r="99" spans="2:41" s="3" customFormat="1" ht="19.5" x14ac:dyDescent="0.3">
      <c r="B99" s="104"/>
      <c r="C99" s="74"/>
      <c r="D99" s="72" t="s">
        <v>21</v>
      </c>
      <c r="E99" s="62"/>
      <c r="F99" s="83">
        <v>0</v>
      </c>
      <c r="G99" s="83">
        <v>0</v>
      </c>
      <c r="H99" s="83">
        <f>F99+G99</f>
        <v>0</v>
      </c>
      <c r="I99" s="83">
        <v>0</v>
      </c>
      <c r="J99" s="83">
        <v>0</v>
      </c>
      <c r="K99" s="83">
        <v>0</v>
      </c>
      <c r="L99" s="83">
        <f t="shared" si="11"/>
        <v>0</v>
      </c>
      <c r="M99" s="106"/>
      <c r="N99" s="57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</row>
    <row r="100" spans="2:41" s="3" customFormat="1" ht="19.5" x14ac:dyDescent="0.3">
      <c r="B100" s="104"/>
      <c r="C100" s="74"/>
      <c r="D100" s="72"/>
      <c r="E100" s="62"/>
      <c r="F100" s="83"/>
      <c r="G100" s="83"/>
      <c r="H100" s="83"/>
      <c r="I100" s="83"/>
      <c r="J100" s="83"/>
      <c r="K100" s="83"/>
      <c r="L100" s="83"/>
      <c r="M100" s="106"/>
      <c r="N100" s="57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</row>
    <row r="101" spans="2:41" s="3" customFormat="1" ht="19.5" x14ac:dyDescent="0.3">
      <c r="B101" s="104"/>
      <c r="C101" s="74"/>
      <c r="D101" s="72"/>
      <c r="E101" s="62"/>
      <c r="F101" s="83"/>
      <c r="G101" s="83"/>
      <c r="H101" s="83"/>
      <c r="I101" s="83"/>
      <c r="J101" s="83"/>
      <c r="K101" s="83"/>
      <c r="L101" s="83"/>
      <c r="M101" s="106"/>
      <c r="N101" s="57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</row>
    <row r="102" spans="2:41" s="3" customFormat="1" ht="19.5" x14ac:dyDescent="0.3">
      <c r="B102" s="104"/>
      <c r="C102" s="74"/>
      <c r="D102" s="72"/>
      <c r="E102" s="62"/>
      <c r="F102" s="83"/>
      <c r="G102" s="83"/>
      <c r="H102" s="83"/>
      <c r="I102" s="83"/>
      <c r="J102" s="83"/>
      <c r="K102" s="83"/>
      <c r="L102" s="83"/>
      <c r="M102" s="106"/>
      <c r="N102" s="57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</row>
    <row r="103" spans="2:41" s="3" customFormat="1" ht="19.5" x14ac:dyDescent="0.3">
      <c r="B103" s="109"/>
      <c r="C103" s="75"/>
      <c r="D103" s="75"/>
      <c r="E103" s="62"/>
      <c r="F103" s="83"/>
      <c r="G103" s="83"/>
      <c r="H103" s="83"/>
      <c r="I103" s="83"/>
      <c r="J103" s="83"/>
      <c r="K103" s="83"/>
      <c r="L103" s="83"/>
      <c r="M103" s="106"/>
      <c r="N103" s="57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</row>
    <row r="104" spans="2:41" s="3" customFormat="1" ht="19.5" x14ac:dyDescent="0.3">
      <c r="B104" s="104"/>
      <c r="C104" s="54" t="s">
        <v>20</v>
      </c>
      <c r="D104" s="69"/>
      <c r="E104" s="62"/>
      <c r="F104" s="82">
        <f>SUM(F106:F112)</f>
        <v>244200</v>
      </c>
      <c r="G104" s="82">
        <f>SUM(G106:G112)</f>
        <v>947441.8</v>
      </c>
      <c r="H104" s="82">
        <f>F104+G104</f>
        <v>1191641.8</v>
      </c>
      <c r="I104" s="82">
        <f>SUM(I106:I112)</f>
        <v>1178067.1000000001</v>
      </c>
      <c r="J104" s="82">
        <f>SUM(J106:J112)</f>
        <v>1178067.1000000001</v>
      </c>
      <c r="K104" s="82">
        <f>SUM(K106:K112)</f>
        <v>1178067.1000000001</v>
      </c>
      <c r="L104" s="82">
        <f>SUM(L106:L112)</f>
        <v>13574.699999999953</v>
      </c>
      <c r="M104" s="106"/>
      <c r="N104" s="57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</row>
    <row r="105" spans="2:41" s="3" customFormat="1" ht="19.5" x14ac:dyDescent="0.3">
      <c r="B105" s="104"/>
      <c r="C105" s="69"/>
      <c r="D105" s="69"/>
      <c r="E105" s="62"/>
      <c r="F105" s="83"/>
      <c r="G105" s="83"/>
      <c r="H105" s="83"/>
      <c r="I105" s="83"/>
      <c r="J105" s="83"/>
      <c r="K105" s="83"/>
      <c r="L105" s="83"/>
      <c r="M105" s="106"/>
      <c r="N105" s="57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</row>
    <row r="106" spans="2:41" s="3" customFormat="1" ht="37.5" x14ac:dyDescent="0.3">
      <c r="B106" s="104"/>
      <c r="C106" s="68"/>
      <c r="D106" s="72" t="s">
        <v>19</v>
      </c>
      <c r="E106" s="62"/>
      <c r="F106" s="83">
        <v>0</v>
      </c>
      <c r="G106" s="83">
        <v>0</v>
      </c>
      <c r="H106" s="83">
        <f t="shared" ref="H106:H112" si="12">F106+G106</f>
        <v>0</v>
      </c>
      <c r="I106" s="83">
        <v>0</v>
      </c>
      <c r="J106" s="83">
        <v>0</v>
      </c>
      <c r="K106" s="83">
        <v>0</v>
      </c>
      <c r="L106" s="83">
        <f>H106-J106</f>
        <v>0</v>
      </c>
      <c r="M106" s="106"/>
      <c r="N106" s="57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</row>
    <row r="107" spans="2:41" s="3" customFormat="1" ht="19.5" x14ac:dyDescent="0.3">
      <c r="B107" s="104"/>
      <c r="C107" s="68"/>
      <c r="D107" s="72" t="s">
        <v>18</v>
      </c>
      <c r="E107" s="62"/>
      <c r="F107" s="83">
        <v>0</v>
      </c>
      <c r="G107" s="83">
        <v>0</v>
      </c>
      <c r="H107" s="83">
        <f t="shared" si="12"/>
        <v>0</v>
      </c>
      <c r="I107" s="83">
        <v>0</v>
      </c>
      <c r="J107" s="83">
        <v>0</v>
      </c>
      <c r="K107" s="83">
        <v>0</v>
      </c>
      <c r="L107" s="83">
        <f t="shared" ref="L107:L112" si="13">H107-J107</f>
        <v>0</v>
      </c>
      <c r="M107" s="106"/>
      <c r="N107" s="57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</row>
    <row r="108" spans="2:41" s="3" customFormat="1" ht="19.5" x14ac:dyDescent="0.3">
      <c r="B108" s="104"/>
      <c r="C108" s="68"/>
      <c r="D108" s="72" t="s">
        <v>17</v>
      </c>
      <c r="E108" s="62"/>
      <c r="F108" s="83">
        <v>0</v>
      </c>
      <c r="G108" s="83">
        <v>0</v>
      </c>
      <c r="H108" s="83">
        <f t="shared" si="12"/>
        <v>0</v>
      </c>
      <c r="I108" s="83">
        <v>0</v>
      </c>
      <c r="J108" s="83">
        <v>0</v>
      </c>
      <c r="K108" s="83">
        <v>0</v>
      </c>
      <c r="L108" s="83">
        <f t="shared" si="13"/>
        <v>0</v>
      </c>
      <c r="M108" s="106"/>
      <c r="N108" s="57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</row>
    <row r="109" spans="2:41" s="3" customFormat="1" ht="19.5" x14ac:dyDescent="0.3">
      <c r="B109" s="104"/>
      <c r="C109" s="68"/>
      <c r="D109" s="72" t="s">
        <v>16</v>
      </c>
      <c r="E109" s="62"/>
      <c r="F109" s="83">
        <v>244200</v>
      </c>
      <c r="G109" s="83">
        <v>-52558.2</v>
      </c>
      <c r="H109" s="83">
        <f t="shared" si="12"/>
        <v>191641.8</v>
      </c>
      <c r="I109" s="83">
        <v>1178067.1000000001</v>
      </c>
      <c r="J109" s="83">
        <v>1178067.1000000001</v>
      </c>
      <c r="K109" s="83">
        <v>1178067.1000000001</v>
      </c>
      <c r="L109" s="83">
        <f t="shared" si="13"/>
        <v>-986425.3</v>
      </c>
      <c r="M109" s="106"/>
      <c r="N109" s="57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</row>
    <row r="110" spans="2:41" s="3" customFormat="1" ht="37.5" x14ac:dyDescent="0.3">
      <c r="B110" s="104"/>
      <c r="C110" s="68"/>
      <c r="D110" s="72" t="s">
        <v>15</v>
      </c>
      <c r="E110" s="62"/>
      <c r="F110" s="83">
        <v>0</v>
      </c>
      <c r="G110" s="83">
        <v>0</v>
      </c>
      <c r="H110" s="83">
        <f t="shared" si="12"/>
        <v>0</v>
      </c>
      <c r="I110" s="83">
        <v>0</v>
      </c>
      <c r="J110" s="83">
        <v>0</v>
      </c>
      <c r="K110" s="83">
        <v>0</v>
      </c>
      <c r="L110" s="83">
        <f t="shared" si="13"/>
        <v>0</v>
      </c>
      <c r="M110" s="106"/>
      <c r="N110" s="57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</row>
    <row r="111" spans="2:41" s="3" customFormat="1" ht="19.5" x14ac:dyDescent="0.3">
      <c r="B111" s="104"/>
      <c r="C111" s="68"/>
      <c r="D111" s="72" t="s">
        <v>14</v>
      </c>
      <c r="E111" s="62"/>
      <c r="F111" s="83">
        <v>0</v>
      </c>
      <c r="G111" s="83">
        <v>1000000</v>
      </c>
      <c r="H111" s="83">
        <f t="shared" si="12"/>
        <v>1000000</v>
      </c>
      <c r="I111" s="83">
        <v>0</v>
      </c>
      <c r="J111" s="83">
        <v>0</v>
      </c>
      <c r="K111" s="83">
        <v>0</v>
      </c>
      <c r="L111" s="83">
        <f t="shared" si="13"/>
        <v>1000000</v>
      </c>
      <c r="M111" s="106"/>
      <c r="N111" s="57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</row>
    <row r="112" spans="2:41" s="3" customFormat="1" ht="37.5" x14ac:dyDescent="0.3">
      <c r="B112" s="104"/>
      <c r="C112" s="68"/>
      <c r="D112" s="72" t="s">
        <v>13</v>
      </c>
      <c r="E112" s="62"/>
      <c r="F112" s="83">
        <v>0</v>
      </c>
      <c r="G112" s="83">
        <v>0</v>
      </c>
      <c r="H112" s="83">
        <f t="shared" si="12"/>
        <v>0</v>
      </c>
      <c r="I112" s="83">
        <v>0</v>
      </c>
      <c r="J112" s="83">
        <v>0</v>
      </c>
      <c r="K112" s="83">
        <v>0</v>
      </c>
      <c r="L112" s="83">
        <f t="shared" si="13"/>
        <v>0</v>
      </c>
      <c r="M112" s="106"/>
      <c r="N112" s="57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</row>
    <row r="113" spans="2:41" s="3" customFormat="1" ht="19.5" x14ac:dyDescent="0.3">
      <c r="B113" s="104"/>
      <c r="C113" s="68"/>
      <c r="D113" s="72"/>
      <c r="E113" s="62"/>
      <c r="F113" s="83"/>
      <c r="G113" s="83"/>
      <c r="H113" s="83"/>
      <c r="I113" s="83"/>
      <c r="J113" s="83"/>
      <c r="K113" s="83"/>
      <c r="L113" s="83"/>
      <c r="M113" s="106"/>
      <c r="N113" s="57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</row>
    <row r="114" spans="2:41" s="3" customFormat="1" ht="19.5" x14ac:dyDescent="0.3">
      <c r="B114" s="104"/>
      <c r="C114" s="68"/>
      <c r="D114" s="72"/>
      <c r="E114" s="62"/>
      <c r="F114" s="83"/>
      <c r="G114" s="83"/>
      <c r="H114" s="83"/>
      <c r="I114" s="83"/>
      <c r="J114" s="83"/>
      <c r="K114" s="83"/>
      <c r="L114" s="83"/>
      <c r="M114" s="106"/>
      <c r="N114" s="57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</row>
    <row r="115" spans="2:41" s="3" customFormat="1" ht="19.5" x14ac:dyDescent="0.3">
      <c r="B115" s="104"/>
      <c r="C115" s="68"/>
      <c r="D115" s="72"/>
      <c r="E115" s="62"/>
      <c r="F115" s="83"/>
      <c r="G115" s="83"/>
      <c r="H115" s="83"/>
      <c r="I115" s="83"/>
      <c r="J115" s="83"/>
      <c r="K115" s="83"/>
      <c r="L115" s="83"/>
      <c r="M115" s="106"/>
      <c r="N115" s="57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</row>
    <row r="116" spans="2:41" s="3" customFormat="1" ht="19.5" x14ac:dyDescent="0.3">
      <c r="B116" s="104"/>
      <c r="C116" s="68"/>
      <c r="D116" s="71"/>
      <c r="E116" s="62"/>
      <c r="F116" s="83"/>
      <c r="G116" s="83"/>
      <c r="H116" s="83"/>
      <c r="I116" s="83"/>
      <c r="J116" s="83"/>
      <c r="K116" s="83"/>
      <c r="L116" s="83"/>
      <c r="M116" s="106"/>
      <c r="N116" s="57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</row>
    <row r="117" spans="2:41" s="3" customFormat="1" ht="19.5" x14ac:dyDescent="0.3">
      <c r="B117" s="104"/>
      <c r="C117" s="54" t="s">
        <v>12</v>
      </c>
      <c r="D117" s="73"/>
      <c r="E117" s="62"/>
      <c r="F117" s="82">
        <f>SUM(F119:F121)</f>
        <v>0</v>
      </c>
      <c r="G117" s="82">
        <f>SUM(G119:G121)</f>
        <v>0</v>
      </c>
      <c r="H117" s="82">
        <f>F117+G117</f>
        <v>0</v>
      </c>
      <c r="I117" s="82">
        <f>SUM(I119:I121)</f>
        <v>0</v>
      </c>
      <c r="J117" s="82">
        <f>SUM(J119:J121)</f>
        <v>0</v>
      </c>
      <c r="K117" s="82">
        <f>SUM(K119:K121)</f>
        <v>0</v>
      </c>
      <c r="L117" s="82">
        <f>SUM(L119:L121)</f>
        <v>0</v>
      </c>
      <c r="M117" s="106"/>
      <c r="N117" s="57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</row>
    <row r="118" spans="2:41" s="3" customFormat="1" ht="19.5" x14ac:dyDescent="0.3">
      <c r="B118" s="104"/>
      <c r="C118" s="68"/>
      <c r="D118" s="73"/>
      <c r="E118" s="62"/>
      <c r="F118" s="83"/>
      <c r="G118" s="83"/>
      <c r="H118" s="83"/>
      <c r="I118" s="83"/>
      <c r="J118" s="83"/>
      <c r="K118" s="83"/>
      <c r="L118" s="83"/>
      <c r="M118" s="106"/>
      <c r="N118" s="57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</row>
    <row r="119" spans="2:41" s="3" customFormat="1" ht="19.5" x14ac:dyDescent="0.3">
      <c r="B119" s="104"/>
      <c r="C119" s="68"/>
      <c r="D119" s="71" t="s">
        <v>11</v>
      </c>
      <c r="E119" s="55"/>
      <c r="F119" s="83">
        <v>0</v>
      </c>
      <c r="G119" s="83">
        <v>0</v>
      </c>
      <c r="H119" s="83">
        <f>F119+G119</f>
        <v>0</v>
      </c>
      <c r="I119" s="83">
        <v>0</v>
      </c>
      <c r="J119" s="83">
        <v>0</v>
      </c>
      <c r="K119" s="83">
        <v>0</v>
      </c>
      <c r="L119" s="83">
        <f t="shared" ref="L119:L121" si="14">H119-J119</f>
        <v>0</v>
      </c>
      <c r="M119" s="106"/>
      <c r="N119" s="57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</row>
    <row r="120" spans="2:41" s="3" customFormat="1" ht="19.5" x14ac:dyDescent="0.3">
      <c r="B120" s="104"/>
      <c r="C120" s="68"/>
      <c r="D120" s="71" t="s">
        <v>10</v>
      </c>
      <c r="E120" s="55"/>
      <c r="F120" s="83">
        <v>0</v>
      </c>
      <c r="G120" s="83">
        <v>0</v>
      </c>
      <c r="H120" s="83">
        <f>F120+G120</f>
        <v>0</v>
      </c>
      <c r="I120" s="83">
        <v>0</v>
      </c>
      <c r="J120" s="83">
        <v>0</v>
      </c>
      <c r="K120" s="83">
        <v>0</v>
      </c>
      <c r="L120" s="83">
        <f t="shared" si="14"/>
        <v>0</v>
      </c>
      <c r="M120" s="106"/>
      <c r="N120" s="57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</row>
    <row r="121" spans="2:41" s="3" customFormat="1" ht="19.5" x14ac:dyDescent="0.3">
      <c r="B121" s="104"/>
      <c r="C121" s="74"/>
      <c r="D121" s="71" t="s">
        <v>9</v>
      </c>
      <c r="E121" s="55"/>
      <c r="F121" s="83">
        <v>0</v>
      </c>
      <c r="G121" s="83">
        <v>0</v>
      </c>
      <c r="H121" s="83">
        <f>F121+G121</f>
        <v>0</v>
      </c>
      <c r="I121" s="83">
        <v>0</v>
      </c>
      <c r="J121" s="83">
        <v>0</v>
      </c>
      <c r="K121" s="83">
        <v>0</v>
      </c>
      <c r="L121" s="83">
        <f t="shared" si="14"/>
        <v>0</v>
      </c>
      <c r="M121" s="106"/>
      <c r="N121" s="57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</row>
    <row r="122" spans="2:41" s="3" customFormat="1" ht="19.5" x14ac:dyDescent="0.3">
      <c r="B122" s="104"/>
      <c r="C122" s="74"/>
      <c r="D122" s="71"/>
      <c r="E122" s="55"/>
      <c r="F122" s="83"/>
      <c r="G122" s="83"/>
      <c r="H122" s="83"/>
      <c r="I122" s="83"/>
      <c r="J122" s="83"/>
      <c r="K122" s="83"/>
      <c r="L122" s="83"/>
      <c r="M122" s="106"/>
      <c r="N122" s="57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</row>
    <row r="123" spans="2:41" s="3" customFormat="1" ht="19.5" x14ac:dyDescent="0.3">
      <c r="B123" s="104"/>
      <c r="C123" s="74"/>
      <c r="D123" s="71"/>
      <c r="E123" s="55"/>
      <c r="F123" s="83"/>
      <c r="G123" s="83"/>
      <c r="H123" s="83"/>
      <c r="I123" s="83"/>
      <c r="J123" s="83"/>
      <c r="K123" s="83"/>
      <c r="L123" s="83"/>
      <c r="M123" s="106"/>
      <c r="N123" s="57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</row>
    <row r="124" spans="2:41" s="3" customFormat="1" ht="19.5" x14ac:dyDescent="0.3">
      <c r="B124" s="104"/>
      <c r="C124" s="74"/>
      <c r="D124" s="71"/>
      <c r="E124" s="55"/>
      <c r="F124" s="83"/>
      <c r="G124" s="83"/>
      <c r="H124" s="83"/>
      <c r="I124" s="83"/>
      <c r="J124" s="83"/>
      <c r="K124" s="83"/>
      <c r="L124" s="83"/>
      <c r="M124" s="106"/>
      <c r="N124" s="57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</row>
    <row r="125" spans="2:41" s="3" customFormat="1" ht="19.5" x14ac:dyDescent="0.3">
      <c r="B125" s="109"/>
      <c r="C125" s="75"/>
      <c r="D125" s="75"/>
      <c r="E125" s="56"/>
      <c r="F125" s="83"/>
      <c r="G125" s="83"/>
      <c r="H125" s="83"/>
      <c r="I125" s="83"/>
      <c r="J125" s="83"/>
      <c r="K125" s="83"/>
      <c r="L125" s="83"/>
      <c r="M125" s="106"/>
      <c r="N125" s="57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</row>
    <row r="126" spans="2:41" s="3" customFormat="1" ht="19.5" x14ac:dyDescent="0.3">
      <c r="B126" s="104"/>
      <c r="C126" s="54" t="s">
        <v>8</v>
      </c>
      <c r="D126" s="69"/>
      <c r="E126" s="55"/>
      <c r="F126" s="82">
        <f>SUM(F128:F134)</f>
        <v>0</v>
      </c>
      <c r="G126" s="82">
        <f>SUM(G128:G134)</f>
        <v>0</v>
      </c>
      <c r="H126" s="82">
        <f>F126+G126</f>
        <v>0</v>
      </c>
      <c r="I126" s="82">
        <f>SUM(I128:I134)</f>
        <v>0</v>
      </c>
      <c r="J126" s="82">
        <f>SUM(J128:J134)</f>
        <v>0</v>
      </c>
      <c r="K126" s="82">
        <f>SUM(K128:K134)</f>
        <v>0</v>
      </c>
      <c r="L126" s="82">
        <f>SUM(L128:L134)</f>
        <v>0</v>
      </c>
      <c r="M126" s="108"/>
      <c r="N126" s="57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</row>
    <row r="127" spans="2:41" s="3" customFormat="1" ht="19.5" x14ac:dyDescent="0.3">
      <c r="B127" s="104"/>
      <c r="C127" s="69"/>
      <c r="D127" s="69"/>
      <c r="E127" s="55"/>
      <c r="F127" s="83"/>
      <c r="G127" s="83"/>
      <c r="H127" s="83"/>
      <c r="I127" s="83"/>
      <c r="J127" s="83"/>
      <c r="K127" s="83"/>
      <c r="L127" s="83"/>
      <c r="M127" s="106"/>
      <c r="N127" s="57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</row>
    <row r="128" spans="2:41" s="3" customFormat="1" ht="19.5" x14ac:dyDescent="0.3">
      <c r="B128" s="104"/>
      <c r="C128" s="68"/>
      <c r="D128" s="72" t="s">
        <v>7</v>
      </c>
      <c r="E128" s="55"/>
      <c r="F128" s="83">
        <v>0</v>
      </c>
      <c r="G128" s="83">
        <v>0</v>
      </c>
      <c r="H128" s="83">
        <f t="shared" ref="H128:H134" si="15">F128+G128</f>
        <v>0</v>
      </c>
      <c r="I128" s="83">
        <v>0</v>
      </c>
      <c r="J128" s="83">
        <v>0</v>
      </c>
      <c r="K128" s="83">
        <v>0</v>
      </c>
      <c r="L128" s="83">
        <f t="shared" ref="L128:L134" si="16">H128-J128</f>
        <v>0</v>
      </c>
      <c r="M128" s="106"/>
      <c r="N128" s="57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</row>
    <row r="129" spans="2:41" s="3" customFormat="1" ht="19.5" x14ac:dyDescent="0.3">
      <c r="B129" s="104"/>
      <c r="C129" s="68"/>
      <c r="D129" s="72" t="s">
        <v>6</v>
      </c>
      <c r="E129" s="55"/>
      <c r="F129" s="83">
        <v>0</v>
      </c>
      <c r="G129" s="83">
        <v>0</v>
      </c>
      <c r="H129" s="83">
        <f t="shared" si="15"/>
        <v>0</v>
      </c>
      <c r="I129" s="83">
        <v>0</v>
      </c>
      <c r="J129" s="83">
        <v>0</v>
      </c>
      <c r="K129" s="83">
        <v>0</v>
      </c>
      <c r="L129" s="83">
        <f t="shared" si="16"/>
        <v>0</v>
      </c>
      <c r="M129" s="106"/>
      <c r="N129" s="57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</row>
    <row r="130" spans="2:41" s="3" customFormat="1" ht="19.5" x14ac:dyDescent="0.3">
      <c r="B130" s="104"/>
      <c r="C130" s="68"/>
      <c r="D130" s="72" t="s">
        <v>5</v>
      </c>
      <c r="E130" s="55"/>
      <c r="F130" s="83">
        <v>0</v>
      </c>
      <c r="G130" s="83">
        <v>0</v>
      </c>
      <c r="H130" s="83">
        <f t="shared" si="15"/>
        <v>0</v>
      </c>
      <c r="I130" s="83">
        <v>0</v>
      </c>
      <c r="J130" s="83">
        <v>0</v>
      </c>
      <c r="K130" s="83">
        <v>0</v>
      </c>
      <c r="L130" s="83">
        <f t="shared" si="16"/>
        <v>0</v>
      </c>
      <c r="M130" s="106"/>
      <c r="N130" s="57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</row>
    <row r="131" spans="2:41" s="3" customFormat="1" ht="19.5" x14ac:dyDescent="0.3">
      <c r="B131" s="104"/>
      <c r="C131" s="68"/>
      <c r="D131" s="72" t="s">
        <v>4</v>
      </c>
      <c r="E131" s="55"/>
      <c r="F131" s="83">
        <v>0</v>
      </c>
      <c r="G131" s="83">
        <v>0</v>
      </c>
      <c r="H131" s="83">
        <f t="shared" si="15"/>
        <v>0</v>
      </c>
      <c r="I131" s="83">
        <v>0</v>
      </c>
      <c r="J131" s="83">
        <v>0</v>
      </c>
      <c r="K131" s="83">
        <v>0</v>
      </c>
      <c r="L131" s="83">
        <f t="shared" si="16"/>
        <v>0</v>
      </c>
      <c r="M131" s="106"/>
      <c r="N131" s="57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</row>
    <row r="132" spans="2:41" s="3" customFormat="1" ht="19.5" x14ac:dyDescent="0.3">
      <c r="B132" s="104"/>
      <c r="C132" s="68"/>
      <c r="D132" s="72" t="s">
        <v>3</v>
      </c>
      <c r="E132" s="55"/>
      <c r="F132" s="83">
        <v>0</v>
      </c>
      <c r="G132" s="83">
        <v>0</v>
      </c>
      <c r="H132" s="83">
        <f t="shared" si="15"/>
        <v>0</v>
      </c>
      <c r="I132" s="83">
        <v>0</v>
      </c>
      <c r="J132" s="83">
        <v>0</v>
      </c>
      <c r="K132" s="83">
        <v>0</v>
      </c>
      <c r="L132" s="83">
        <f t="shared" si="16"/>
        <v>0</v>
      </c>
      <c r="M132" s="106"/>
      <c r="N132" s="57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</row>
    <row r="133" spans="2:41" s="3" customFormat="1" ht="19.5" x14ac:dyDescent="0.3">
      <c r="B133" s="104"/>
      <c r="C133" s="68"/>
      <c r="D133" s="72" t="s">
        <v>2</v>
      </c>
      <c r="E133" s="55"/>
      <c r="F133" s="83">
        <v>0</v>
      </c>
      <c r="G133" s="83">
        <v>0</v>
      </c>
      <c r="H133" s="83">
        <f t="shared" si="15"/>
        <v>0</v>
      </c>
      <c r="I133" s="83">
        <v>0</v>
      </c>
      <c r="J133" s="83">
        <v>0</v>
      </c>
      <c r="K133" s="83">
        <v>0</v>
      </c>
      <c r="L133" s="83">
        <f t="shared" si="16"/>
        <v>0</v>
      </c>
      <c r="M133" s="106"/>
      <c r="N133" s="57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</row>
    <row r="134" spans="2:41" s="3" customFormat="1" ht="19.5" x14ac:dyDescent="0.3">
      <c r="B134" s="104"/>
      <c r="C134" s="68"/>
      <c r="D134" s="72" t="s">
        <v>1</v>
      </c>
      <c r="E134" s="55"/>
      <c r="F134" s="83">
        <v>0</v>
      </c>
      <c r="G134" s="83">
        <v>0</v>
      </c>
      <c r="H134" s="83">
        <f t="shared" si="15"/>
        <v>0</v>
      </c>
      <c r="I134" s="83">
        <v>0</v>
      </c>
      <c r="J134" s="83">
        <v>0</v>
      </c>
      <c r="K134" s="83">
        <v>0</v>
      </c>
      <c r="L134" s="83">
        <f t="shared" si="16"/>
        <v>0</v>
      </c>
      <c r="M134" s="106"/>
      <c r="N134" s="57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</row>
    <row r="135" spans="2:41" s="3" customFormat="1" ht="19.5" x14ac:dyDescent="0.3">
      <c r="B135" s="104"/>
      <c r="C135" s="54"/>
      <c r="D135" s="58"/>
      <c r="E135" s="55"/>
      <c r="F135" s="83"/>
      <c r="G135" s="83"/>
      <c r="H135" s="83"/>
      <c r="I135" s="83"/>
      <c r="J135" s="83"/>
      <c r="K135" s="83"/>
      <c r="L135" s="83"/>
      <c r="M135" s="106"/>
      <c r="N135" s="57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</row>
    <row r="136" spans="2:41" s="3" customFormat="1" ht="19.5" x14ac:dyDescent="0.3">
      <c r="B136" s="104"/>
      <c r="C136" s="110"/>
      <c r="D136" s="76" t="s">
        <v>0</v>
      </c>
      <c r="E136" s="86"/>
      <c r="F136" s="86">
        <f t="shared" ref="F136:L136" si="17">F21+F34+F49+F64+F80+F95+F104+F117+F126</f>
        <v>1457470</v>
      </c>
      <c r="G136" s="86">
        <f t="shared" si="17"/>
        <v>2197392.6</v>
      </c>
      <c r="H136" s="86">
        <f t="shared" si="17"/>
        <v>3654862.6000000006</v>
      </c>
      <c r="I136" s="86">
        <f t="shared" si="17"/>
        <v>3582641.9</v>
      </c>
      <c r="J136" s="86">
        <f t="shared" si="17"/>
        <v>3582641.9</v>
      </c>
      <c r="K136" s="86">
        <f t="shared" si="17"/>
        <v>3582641.9</v>
      </c>
      <c r="L136" s="86">
        <f t="shared" si="17"/>
        <v>72220.700000000244</v>
      </c>
      <c r="M136" s="106"/>
      <c r="N136" s="57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</row>
    <row r="137" spans="2:41" s="3" customFormat="1" ht="19.5" x14ac:dyDescent="0.3">
      <c r="B137" s="104"/>
      <c r="C137" s="54"/>
      <c r="D137" s="58"/>
      <c r="E137" s="55"/>
      <c r="F137" s="60"/>
      <c r="G137" s="60"/>
      <c r="H137" s="60"/>
      <c r="I137" s="60"/>
      <c r="J137" s="60"/>
      <c r="K137" s="87"/>
      <c r="L137" s="87"/>
      <c r="M137" s="111"/>
      <c r="N137" s="57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</row>
    <row r="138" spans="2:41" s="3" customFormat="1" ht="13.5" thickBot="1" x14ac:dyDescent="0.25">
      <c r="B138" s="114"/>
      <c r="C138" s="115"/>
      <c r="D138" s="115"/>
      <c r="E138" s="115"/>
      <c r="F138" s="118"/>
      <c r="G138" s="118"/>
      <c r="H138" s="118"/>
      <c r="I138" s="118"/>
      <c r="J138" s="118"/>
      <c r="K138" s="118"/>
      <c r="L138" s="118"/>
      <c r="M138" s="119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</row>
    <row r="139" spans="2:41" s="3" customFormat="1" ht="12.75" x14ac:dyDescent="0.2"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3"/>
      <c r="M139" s="112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</row>
    <row r="140" spans="2:41" s="3" customFormat="1" ht="12.75" x14ac:dyDescent="0.2"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</row>
    <row r="141" spans="2:41" s="3" customFormat="1" ht="12.75" x14ac:dyDescent="0.2">
      <c r="B141" s="112"/>
      <c r="C141" s="112"/>
      <c r="D141" s="117"/>
      <c r="E141" s="112"/>
      <c r="F141" s="112"/>
      <c r="G141" s="112"/>
      <c r="H141" s="112"/>
      <c r="I141" s="112"/>
      <c r="J141" s="112"/>
      <c r="K141" s="112"/>
      <c r="L141" s="112"/>
      <c r="M141" s="112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</row>
    <row r="142" spans="2:41" s="3" customFormat="1" ht="12.75" x14ac:dyDescent="0.2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</row>
    <row r="143" spans="2:41" s="3" customFormat="1" ht="12.75" x14ac:dyDescent="0.2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</row>
    <row r="144" spans="2:41" s="3" customFormat="1" ht="12.75" x14ac:dyDescent="0.2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</row>
    <row r="145" spans="2:41" s="3" customFormat="1" ht="12.75" x14ac:dyDescent="0.2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</row>
    <row r="146" spans="2:41" s="3" customFormat="1" ht="12.75" x14ac:dyDescent="0.2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</row>
    <row r="147" spans="2:41" s="3" customFormat="1" ht="12.75" x14ac:dyDescent="0.2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</row>
    <row r="148" spans="2:41" s="3" customFormat="1" ht="12.75" x14ac:dyDescent="0.2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</row>
    <row r="149" spans="2:41" s="3" customFormat="1" ht="12.75" x14ac:dyDescent="0.2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</row>
    <row r="150" spans="2:41" s="3" customFormat="1" ht="12.75" x14ac:dyDescent="0.2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</row>
    <row r="151" spans="2:41" s="3" customFormat="1" ht="12.75" x14ac:dyDescent="0.2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</row>
    <row r="152" spans="2:41" s="3" customFormat="1" ht="12.75" x14ac:dyDescent="0.2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</row>
    <row r="153" spans="2:41" s="3" customFormat="1" ht="12.75" x14ac:dyDescent="0.2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</row>
    <row r="154" spans="2:41" s="3" customFormat="1" ht="12.75" x14ac:dyDescent="0.2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</row>
    <row r="155" spans="2:41" s="3" customFormat="1" ht="12.75" x14ac:dyDescent="0.2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</row>
    <row r="156" spans="2:41" s="3" customFormat="1" ht="12.75" x14ac:dyDescent="0.2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</row>
    <row r="157" spans="2:41" s="3" customFormat="1" ht="12.75" x14ac:dyDescent="0.2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</row>
    <row r="158" spans="2:41" s="3" customFormat="1" ht="12.75" x14ac:dyDescent="0.2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</row>
    <row r="159" spans="2:41" s="3" customFormat="1" ht="12.75" x14ac:dyDescent="0.2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</row>
    <row r="160" spans="2:41" s="3" customFormat="1" ht="12.75" x14ac:dyDescent="0.2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</row>
    <row r="161" spans="2:41" s="3" customFormat="1" ht="12.75" x14ac:dyDescent="0.2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</row>
    <row r="162" spans="2:41" s="3" customFormat="1" ht="12.75" x14ac:dyDescent="0.2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</row>
    <row r="163" spans="2:41" s="3" customFormat="1" ht="12.75" x14ac:dyDescent="0.2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</row>
    <row r="164" spans="2:41" s="3" customFormat="1" ht="12.75" x14ac:dyDescent="0.2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</row>
    <row r="165" spans="2:41" s="3" customFormat="1" ht="12.75" x14ac:dyDescent="0.2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</row>
    <row r="166" spans="2:41" s="3" customFormat="1" ht="12.75" x14ac:dyDescent="0.2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</row>
    <row r="167" spans="2:41" s="3" customFormat="1" ht="12.75" x14ac:dyDescent="0.2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</row>
    <row r="168" spans="2:41" s="3" customFormat="1" ht="12.75" x14ac:dyDescent="0.2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</row>
    <row r="169" spans="2:41" s="3" customFormat="1" ht="12.75" x14ac:dyDescent="0.2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</row>
    <row r="170" spans="2:41" s="3" customFormat="1" ht="12.75" x14ac:dyDescent="0.2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</row>
    <row r="171" spans="2:41" s="3" customFormat="1" ht="12.75" x14ac:dyDescent="0.2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</row>
    <row r="172" spans="2:41" s="3" customFormat="1" ht="12.75" x14ac:dyDescent="0.2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</row>
    <row r="173" spans="2:41" s="3" customFormat="1" ht="12.75" x14ac:dyDescent="0.2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</row>
    <row r="174" spans="2:41" s="3" customFormat="1" ht="12.75" x14ac:dyDescent="0.2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</row>
    <row r="175" spans="2:41" s="3" customFormat="1" ht="12.75" x14ac:dyDescent="0.2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</row>
    <row r="176" spans="2:41" s="3" customFormat="1" ht="12.75" x14ac:dyDescent="0.2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</row>
    <row r="177" spans="2:41" s="3" customFormat="1" ht="12.75" x14ac:dyDescent="0.2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</row>
    <row r="178" spans="2:41" s="3" customFormat="1" ht="12.75" x14ac:dyDescent="0.2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</row>
    <row r="179" spans="2:41" s="3" customFormat="1" ht="12.75" x14ac:dyDescent="0.2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</row>
    <row r="180" spans="2:41" s="3" customFormat="1" ht="12.75" x14ac:dyDescent="0.2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</row>
    <row r="181" spans="2:41" s="3" customFormat="1" ht="12.75" x14ac:dyDescent="0.2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</row>
    <row r="182" spans="2:41" s="3" customFormat="1" ht="12.75" x14ac:dyDescent="0.2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</row>
    <row r="183" spans="2:41" s="3" customFormat="1" ht="12.75" x14ac:dyDescent="0.2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</row>
    <row r="184" spans="2:41" s="3" customFormat="1" ht="12.75" x14ac:dyDescent="0.2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</row>
    <row r="185" spans="2:41" s="3" customFormat="1" ht="12.75" x14ac:dyDescent="0.2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</row>
    <row r="186" spans="2:41" s="3" customFormat="1" ht="12.75" x14ac:dyDescent="0.2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</row>
    <row r="187" spans="2:41" s="3" customFormat="1" ht="12.75" x14ac:dyDescent="0.2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</row>
    <row r="188" spans="2:41" s="3" customFormat="1" ht="12.75" x14ac:dyDescent="0.2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</row>
    <row r="189" spans="2:41" s="3" customFormat="1" ht="12.75" x14ac:dyDescent="0.2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</row>
    <row r="190" spans="2:41" s="3" customFormat="1" ht="12.75" x14ac:dyDescent="0.2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</row>
    <row r="191" spans="2:41" s="3" customFormat="1" ht="12.75" x14ac:dyDescent="0.2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</row>
    <row r="192" spans="2:41" s="3" customFormat="1" ht="12.75" x14ac:dyDescent="0.2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</row>
    <row r="193" spans="2:41" s="3" customFormat="1" ht="12.75" x14ac:dyDescent="0.2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</row>
    <row r="194" spans="2:41" s="3" customFormat="1" ht="12.75" x14ac:dyDescent="0.2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</row>
    <row r="195" spans="2:41" s="3" customFormat="1" ht="12.75" x14ac:dyDescent="0.2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</row>
    <row r="196" spans="2:41" s="3" customFormat="1" ht="12.75" x14ac:dyDescent="0.2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</row>
    <row r="197" spans="2:41" s="3" customFormat="1" ht="12.75" x14ac:dyDescent="0.2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</row>
    <row r="198" spans="2:41" s="3" customFormat="1" ht="12.75" x14ac:dyDescent="0.2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</row>
    <row r="199" spans="2:41" s="3" customFormat="1" ht="12.75" x14ac:dyDescent="0.2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</row>
    <row r="200" spans="2:41" s="3" customFormat="1" ht="12.75" x14ac:dyDescent="0.2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</row>
    <row r="201" spans="2:41" s="3" customFormat="1" ht="12.75" x14ac:dyDescent="0.2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</row>
    <row r="202" spans="2:41" s="3" customFormat="1" ht="12.75" x14ac:dyDescent="0.2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</row>
    <row r="203" spans="2:41" s="3" customFormat="1" ht="12.75" x14ac:dyDescent="0.2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</row>
    <row r="204" spans="2:41" s="3" customFormat="1" ht="12.75" x14ac:dyDescent="0.2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</row>
    <row r="205" spans="2:41" s="3" customFormat="1" ht="12.75" x14ac:dyDescent="0.2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</row>
    <row r="206" spans="2:41" s="3" customFormat="1" ht="12.75" x14ac:dyDescent="0.2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</row>
    <row r="207" spans="2:41" s="3" customFormat="1" ht="12.75" x14ac:dyDescent="0.2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</row>
    <row r="208" spans="2:41" s="3" customFormat="1" ht="12.75" x14ac:dyDescent="0.2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</row>
    <row r="209" spans="2:41" s="3" customFormat="1" ht="12.75" x14ac:dyDescent="0.2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</row>
    <row r="210" spans="2:41" s="3" customFormat="1" ht="12.75" x14ac:dyDescent="0.2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</row>
    <row r="211" spans="2:41" s="3" customFormat="1" ht="12.75" x14ac:dyDescent="0.2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</row>
    <row r="212" spans="2:41" s="3" customFormat="1" ht="12.75" x14ac:dyDescent="0.2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</row>
    <row r="213" spans="2:41" s="3" customFormat="1" ht="12.75" x14ac:dyDescent="0.2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</row>
    <row r="214" spans="2:41" s="3" customFormat="1" ht="12.75" x14ac:dyDescent="0.2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</row>
    <row r="215" spans="2:41" s="3" customFormat="1" ht="12.75" x14ac:dyDescent="0.2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</row>
    <row r="216" spans="2:41" s="3" customFormat="1" ht="12.75" x14ac:dyDescent="0.2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</row>
    <row r="217" spans="2:41" s="3" customFormat="1" ht="12.75" x14ac:dyDescent="0.2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</row>
    <row r="218" spans="2:41" s="3" customFormat="1" ht="12.75" x14ac:dyDescent="0.2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</row>
    <row r="219" spans="2:41" s="3" customFormat="1" ht="12.75" x14ac:dyDescent="0.2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</row>
    <row r="220" spans="2:41" s="3" customFormat="1" ht="12.75" x14ac:dyDescent="0.2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</row>
    <row r="221" spans="2:41" s="3" customFormat="1" ht="12.75" x14ac:dyDescent="0.2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</row>
    <row r="222" spans="2:41" s="3" customFormat="1" ht="12.75" x14ac:dyDescent="0.2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</row>
    <row r="223" spans="2:41" s="3" customFormat="1" ht="12.75" x14ac:dyDescent="0.2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</row>
    <row r="224" spans="2:41" s="3" customFormat="1" ht="12.75" x14ac:dyDescent="0.2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</row>
    <row r="225" spans="2:41" s="3" customFormat="1" ht="12.75" x14ac:dyDescent="0.2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</row>
    <row r="226" spans="2:41" s="3" customFormat="1" ht="12.75" x14ac:dyDescent="0.2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</row>
    <row r="227" spans="2:41" s="3" customFormat="1" ht="12.75" x14ac:dyDescent="0.2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</row>
    <row r="228" spans="2:41" s="3" customFormat="1" ht="12.75" x14ac:dyDescent="0.2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</row>
    <row r="229" spans="2:41" s="3" customFormat="1" ht="12.75" x14ac:dyDescent="0.2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</row>
    <row r="230" spans="2:41" s="3" customFormat="1" ht="12.75" x14ac:dyDescent="0.2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</row>
    <row r="231" spans="2:41" s="3" customFormat="1" ht="12.75" x14ac:dyDescent="0.2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</row>
    <row r="232" spans="2:41" s="3" customFormat="1" ht="12.75" x14ac:dyDescent="0.2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</row>
    <row r="233" spans="2:41" s="3" customFormat="1" ht="12.75" x14ac:dyDescent="0.2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</row>
    <row r="234" spans="2:41" s="3" customFormat="1" ht="12.75" x14ac:dyDescent="0.2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</row>
    <row r="235" spans="2:41" s="3" customFormat="1" ht="12.75" x14ac:dyDescent="0.2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</row>
    <row r="236" spans="2:41" s="3" customFormat="1" ht="12.75" x14ac:dyDescent="0.2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</row>
    <row r="237" spans="2:41" s="3" customFormat="1" ht="12.75" x14ac:dyDescent="0.2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</row>
    <row r="238" spans="2:41" s="3" customFormat="1" ht="12.75" x14ac:dyDescent="0.2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</row>
    <row r="239" spans="2:41" s="3" customFormat="1" ht="12.75" x14ac:dyDescent="0.2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</row>
    <row r="240" spans="2:41" s="3" customFormat="1" ht="12.75" x14ac:dyDescent="0.2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</row>
    <row r="241" spans="2:41" s="3" customFormat="1" ht="12.75" x14ac:dyDescent="0.2"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</row>
    <row r="242" spans="2:41" s="3" customFormat="1" ht="12.75" x14ac:dyDescent="0.2"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</row>
    <row r="243" spans="2:41" s="3" customFormat="1" ht="12.75" x14ac:dyDescent="0.2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</row>
    <row r="244" spans="2:41" s="3" customFormat="1" ht="12.75" x14ac:dyDescent="0.2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</row>
    <row r="245" spans="2:41" s="3" customFormat="1" ht="12.75" x14ac:dyDescent="0.2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</row>
    <row r="246" spans="2:41" s="3" customFormat="1" ht="12.75" x14ac:dyDescent="0.2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</row>
    <row r="247" spans="2:41" s="3" customFormat="1" ht="12.75" x14ac:dyDescent="0.2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</row>
    <row r="248" spans="2:41" s="3" customFormat="1" ht="12.75" x14ac:dyDescent="0.2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</row>
    <row r="249" spans="2:41" s="3" customFormat="1" ht="12.75" x14ac:dyDescent="0.2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</row>
    <row r="250" spans="2:41" s="3" customFormat="1" ht="12.75" x14ac:dyDescent="0.2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</row>
    <row r="251" spans="2:41" s="3" customFormat="1" ht="12.75" x14ac:dyDescent="0.2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</row>
    <row r="252" spans="2:41" s="3" customFormat="1" ht="12.75" x14ac:dyDescent="0.2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</row>
    <row r="253" spans="2:41" s="3" customFormat="1" ht="12.75" x14ac:dyDescent="0.2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</row>
    <row r="254" spans="2:41" s="3" customFormat="1" ht="12.75" x14ac:dyDescent="0.2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</row>
    <row r="255" spans="2:41" s="3" customFormat="1" ht="12.75" x14ac:dyDescent="0.2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</row>
    <row r="256" spans="2:41" s="3" customFormat="1" ht="12.75" x14ac:dyDescent="0.2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</row>
    <row r="257" spans="2:41" s="3" customFormat="1" ht="12.75" x14ac:dyDescent="0.2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</row>
    <row r="258" spans="2:41" s="3" customFormat="1" ht="12.75" x14ac:dyDescent="0.2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</row>
    <row r="259" spans="2:41" s="3" customFormat="1" ht="12.75" x14ac:dyDescent="0.2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</row>
    <row r="260" spans="2:41" s="3" customFormat="1" ht="12.75" x14ac:dyDescent="0.2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</row>
    <row r="261" spans="2:41" s="3" customFormat="1" ht="12.75" x14ac:dyDescent="0.2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</row>
    <row r="262" spans="2:41" s="3" customFormat="1" ht="12.75" x14ac:dyDescent="0.2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</row>
    <row r="263" spans="2:41" s="3" customFormat="1" ht="12.75" x14ac:dyDescent="0.2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</row>
    <row r="264" spans="2:41" s="3" customFormat="1" ht="12.75" x14ac:dyDescent="0.2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</row>
    <row r="265" spans="2:41" s="3" customFormat="1" ht="12.75" x14ac:dyDescent="0.2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</row>
    <row r="266" spans="2:41" s="3" customFormat="1" ht="12.75" x14ac:dyDescent="0.2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</row>
    <row r="267" spans="2:41" s="3" customFormat="1" ht="12.75" x14ac:dyDescent="0.2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</row>
    <row r="268" spans="2:41" s="3" customFormat="1" ht="12.75" x14ac:dyDescent="0.2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</row>
    <row r="269" spans="2:41" s="3" customFormat="1" ht="12.75" x14ac:dyDescent="0.2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</row>
    <row r="270" spans="2:41" s="3" customFormat="1" ht="12.75" x14ac:dyDescent="0.2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</row>
    <row r="271" spans="2:41" s="3" customFormat="1" ht="12.75" x14ac:dyDescent="0.2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</row>
    <row r="272" spans="2:41" s="3" customFormat="1" ht="12.75" x14ac:dyDescent="0.2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</row>
    <row r="273" spans="2:41" s="3" customFormat="1" ht="12.75" x14ac:dyDescent="0.2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</row>
    <row r="274" spans="2:41" s="3" customFormat="1" ht="12.75" x14ac:dyDescent="0.2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</row>
    <row r="275" spans="2:41" s="3" customFormat="1" ht="12.75" x14ac:dyDescent="0.2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</row>
    <row r="276" spans="2:41" s="3" customFormat="1" ht="12.75" x14ac:dyDescent="0.2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</row>
    <row r="277" spans="2:41" s="3" customFormat="1" ht="12.75" x14ac:dyDescent="0.2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</row>
    <row r="278" spans="2:41" s="3" customFormat="1" ht="12.75" x14ac:dyDescent="0.2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</row>
    <row r="279" spans="2:41" s="3" customFormat="1" ht="12.75" x14ac:dyDescent="0.2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</row>
    <row r="280" spans="2:41" s="3" customFormat="1" ht="12.75" x14ac:dyDescent="0.2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</row>
    <row r="281" spans="2:41" s="3" customFormat="1" ht="12.75" x14ac:dyDescent="0.2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</row>
    <row r="282" spans="2:41" s="3" customFormat="1" ht="12.75" x14ac:dyDescent="0.2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</row>
    <row r="283" spans="2:41" s="3" customFormat="1" ht="12.75" x14ac:dyDescent="0.2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</row>
    <row r="284" spans="2:41" s="3" customFormat="1" ht="12.75" x14ac:dyDescent="0.2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</row>
    <row r="285" spans="2:41" s="3" customFormat="1" ht="12.75" x14ac:dyDescent="0.2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</row>
    <row r="286" spans="2:41" s="3" customFormat="1" ht="12.75" x14ac:dyDescent="0.2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</row>
    <row r="287" spans="2:41" s="3" customFormat="1" ht="12.75" x14ac:dyDescent="0.2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</row>
    <row r="288" spans="2:41" s="3" customFormat="1" ht="12.75" x14ac:dyDescent="0.2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</row>
    <row r="289" spans="2:41" s="3" customFormat="1" ht="12.75" x14ac:dyDescent="0.2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</row>
    <row r="290" spans="2:41" s="3" customFormat="1" ht="12.75" x14ac:dyDescent="0.2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</row>
    <row r="291" spans="2:41" s="3" customFormat="1" ht="12.75" x14ac:dyDescent="0.2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</row>
    <row r="292" spans="2:41" s="3" customFormat="1" ht="12.75" x14ac:dyDescent="0.2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</row>
    <row r="293" spans="2:41" s="3" customFormat="1" ht="12.75" x14ac:dyDescent="0.2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</row>
    <row r="294" spans="2:41" s="3" customFormat="1" ht="12.75" x14ac:dyDescent="0.2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</row>
    <row r="295" spans="2:41" s="3" customFormat="1" ht="12.75" x14ac:dyDescent="0.2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</row>
    <row r="296" spans="2:41" s="3" customFormat="1" ht="12.75" x14ac:dyDescent="0.2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</row>
    <row r="297" spans="2:41" s="3" customFormat="1" ht="12.75" x14ac:dyDescent="0.2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</row>
    <row r="298" spans="2:41" s="3" customFormat="1" ht="12.75" x14ac:dyDescent="0.2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</row>
    <row r="299" spans="2:41" s="3" customFormat="1" ht="12.75" x14ac:dyDescent="0.2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</row>
    <row r="300" spans="2:41" s="3" customFormat="1" ht="12.75" x14ac:dyDescent="0.2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</row>
    <row r="301" spans="2:41" s="3" customFormat="1" ht="12.75" x14ac:dyDescent="0.2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</row>
    <row r="302" spans="2:41" s="3" customFormat="1" ht="12.75" x14ac:dyDescent="0.2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</row>
    <row r="303" spans="2:41" s="3" customFormat="1" ht="12.75" x14ac:dyDescent="0.2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</row>
    <row r="304" spans="2:41" s="3" customFormat="1" ht="12.75" x14ac:dyDescent="0.2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</row>
    <row r="305" spans="2:41" s="3" customFormat="1" ht="12.75" x14ac:dyDescent="0.2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</row>
    <row r="306" spans="2:41" s="3" customFormat="1" ht="12.75" x14ac:dyDescent="0.2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</row>
    <row r="307" spans="2:41" s="3" customFormat="1" ht="12.75" x14ac:dyDescent="0.2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</row>
    <row r="308" spans="2:41" s="3" customFormat="1" ht="12.75" x14ac:dyDescent="0.2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</row>
    <row r="309" spans="2:41" s="3" customFormat="1" ht="12.75" x14ac:dyDescent="0.2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</row>
    <row r="310" spans="2:41" s="3" customFormat="1" ht="12.75" x14ac:dyDescent="0.2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</row>
    <row r="311" spans="2:41" s="3" customFormat="1" ht="12.75" x14ac:dyDescent="0.2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</row>
    <row r="312" spans="2:41" s="3" customFormat="1" ht="12.75" x14ac:dyDescent="0.2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</row>
    <row r="313" spans="2:41" s="3" customFormat="1" ht="12.75" x14ac:dyDescent="0.2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</row>
    <row r="314" spans="2:41" s="3" customFormat="1" ht="12.75" x14ac:dyDescent="0.2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</row>
    <row r="315" spans="2:41" s="3" customFormat="1" ht="12.75" x14ac:dyDescent="0.2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</row>
    <row r="316" spans="2:41" s="3" customFormat="1" ht="12.75" x14ac:dyDescent="0.2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</row>
    <row r="317" spans="2:41" s="3" customFormat="1" ht="12.75" x14ac:dyDescent="0.2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</row>
    <row r="318" spans="2:41" s="3" customFormat="1" ht="12.75" x14ac:dyDescent="0.2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</row>
    <row r="319" spans="2:41" s="3" customFormat="1" ht="12.75" x14ac:dyDescent="0.2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</row>
    <row r="320" spans="2:41" s="3" customFormat="1" ht="12.75" x14ac:dyDescent="0.2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</row>
    <row r="321" spans="2:41" s="3" customFormat="1" ht="12.75" x14ac:dyDescent="0.2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</row>
    <row r="322" spans="2:41" s="3" customFormat="1" ht="12.75" x14ac:dyDescent="0.2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</row>
    <row r="323" spans="2:41" s="3" customFormat="1" ht="12.75" x14ac:dyDescent="0.2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</row>
    <row r="324" spans="2:41" s="3" customFormat="1" ht="12.75" x14ac:dyDescent="0.2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</row>
    <row r="325" spans="2:41" s="3" customFormat="1" ht="12.75" x14ac:dyDescent="0.2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</row>
    <row r="326" spans="2:41" s="3" customFormat="1" ht="12.75" x14ac:dyDescent="0.2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</row>
    <row r="327" spans="2:41" s="3" customFormat="1" ht="12.75" x14ac:dyDescent="0.2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</row>
    <row r="328" spans="2:41" s="3" customFormat="1" ht="12.75" x14ac:dyDescent="0.2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</row>
    <row r="329" spans="2:41" s="3" customFormat="1" ht="12.75" x14ac:dyDescent="0.2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</row>
    <row r="330" spans="2:41" s="3" customFormat="1" ht="12.75" x14ac:dyDescent="0.2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</row>
    <row r="331" spans="2:41" s="3" customFormat="1" ht="12.75" x14ac:dyDescent="0.2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</row>
    <row r="332" spans="2:41" s="3" customFormat="1" ht="12.75" x14ac:dyDescent="0.2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</row>
    <row r="333" spans="2:41" s="3" customFormat="1" ht="12.75" x14ac:dyDescent="0.2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</row>
    <row r="334" spans="2:41" s="3" customFormat="1" ht="12.75" x14ac:dyDescent="0.2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</row>
    <row r="335" spans="2:41" s="3" customFormat="1" ht="12.75" x14ac:dyDescent="0.2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</row>
    <row r="336" spans="2:41" s="3" customFormat="1" ht="12.75" x14ac:dyDescent="0.2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</row>
    <row r="337" spans="2:41" s="3" customFormat="1" ht="12.75" x14ac:dyDescent="0.2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</row>
    <row r="338" spans="2:41" s="3" customFormat="1" ht="12.75" x14ac:dyDescent="0.2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</row>
    <row r="339" spans="2:41" s="3" customFormat="1" ht="12.75" x14ac:dyDescent="0.2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</row>
    <row r="340" spans="2:41" s="3" customFormat="1" ht="12.75" x14ac:dyDescent="0.2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</row>
    <row r="341" spans="2:41" s="3" customFormat="1" ht="12.75" x14ac:dyDescent="0.2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</row>
    <row r="342" spans="2:41" s="3" customFormat="1" ht="12.75" x14ac:dyDescent="0.2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</row>
    <row r="343" spans="2:41" s="3" customFormat="1" ht="12.75" x14ac:dyDescent="0.2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</row>
    <row r="344" spans="2:41" s="3" customFormat="1" ht="12.75" x14ac:dyDescent="0.2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</row>
    <row r="345" spans="2:41" s="3" customFormat="1" ht="12.75" x14ac:dyDescent="0.2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</row>
    <row r="346" spans="2:41" s="3" customFormat="1" ht="12.75" x14ac:dyDescent="0.2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</row>
    <row r="347" spans="2:41" s="3" customFormat="1" ht="12.75" x14ac:dyDescent="0.2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</row>
    <row r="348" spans="2:41" s="3" customFormat="1" ht="12.75" x14ac:dyDescent="0.2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</row>
    <row r="349" spans="2:41" s="3" customFormat="1" ht="12.75" x14ac:dyDescent="0.2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</row>
    <row r="350" spans="2:41" s="3" customFormat="1" ht="12.75" x14ac:dyDescent="0.2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</row>
    <row r="351" spans="2:41" s="3" customFormat="1" ht="12.75" x14ac:dyDescent="0.2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</row>
    <row r="352" spans="2:41" s="3" customFormat="1" ht="12.75" x14ac:dyDescent="0.2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</row>
    <row r="353" spans="2:41" s="3" customFormat="1" ht="12.75" x14ac:dyDescent="0.2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</row>
    <row r="354" spans="2:41" s="3" customFormat="1" ht="12.75" x14ac:dyDescent="0.2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</row>
    <row r="355" spans="2:41" s="3" customFormat="1" ht="12.75" x14ac:dyDescent="0.2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</row>
    <row r="356" spans="2:41" s="3" customFormat="1" ht="12.75" x14ac:dyDescent="0.2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</row>
    <row r="357" spans="2:41" s="3" customFormat="1" ht="12.75" x14ac:dyDescent="0.2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</row>
    <row r="358" spans="2:41" s="3" customFormat="1" ht="12.75" x14ac:dyDescent="0.2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</row>
    <row r="359" spans="2:41" s="3" customFormat="1" ht="12.75" x14ac:dyDescent="0.2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</row>
    <row r="360" spans="2:41" s="3" customFormat="1" ht="12.75" x14ac:dyDescent="0.2"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</row>
    <row r="361" spans="2:41" s="3" customFormat="1" ht="12.75" x14ac:dyDescent="0.2"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</row>
    <row r="362" spans="2:41" s="3" customFormat="1" ht="12.75" x14ac:dyDescent="0.2"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</row>
    <row r="363" spans="2:41" s="3" customFormat="1" ht="12.75" x14ac:dyDescent="0.2"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</row>
    <row r="364" spans="2:41" s="3" customFormat="1" ht="12.75" x14ac:dyDescent="0.2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</row>
    <row r="365" spans="2:41" s="3" customFormat="1" ht="12.75" x14ac:dyDescent="0.2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</row>
    <row r="366" spans="2:41" s="3" customFormat="1" ht="12.75" x14ac:dyDescent="0.2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</row>
    <row r="367" spans="2:41" s="3" customFormat="1" ht="12.75" x14ac:dyDescent="0.2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</row>
    <row r="368" spans="2:41" s="3" customFormat="1" ht="12.75" x14ac:dyDescent="0.2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</row>
    <row r="369" spans="2:41" s="3" customFormat="1" ht="12.75" x14ac:dyDescent="0.2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</row>
    <row r="370" spans="2:41" s="3" customFormat="1" ht="12.75" x14ac:dyDescent="0.2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</row>
    <row r="371" spans="2:41" s="3" customFormat="1" ht="12.75" x14ac:dyDescent="0.2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</row>
    <row r="372" spans="2:41" s="3" customFormat="1" ht="12.75" x14ac:dyDescent="0.2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</row>
    <row r="373" spans="2:41" s="3" customFormat="1" ht="12.75" x14ac:dyDescent="0.2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</row>
    <row r="374" spans="2:41" s="3" customFormat="1" ht="12.75" x14ac:dyDescent="0.2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</row>
    <row r="375" spans="2:41" s="3" customFormat="1" ht="12.75" x14ac:dyDescent="0.2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</row>
    <row r="376" spans="2:41" s="3" customFormat="1" ht="12.75" x14ac:dyDescent="0.2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</row>
    <row r="377" spans="2:41" s="3" customFormat="1" ht="12.75" x14ac:dyDescent="0.2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</row>
    <row r="378" spans="2:41" s="3" customFormat="1" ht="12.75" x14ac:dyDescent="0.2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</row>
    <row r="379" spans="2:41" s="3" customFormat="1" ht="12.75" x14ac:dyDescent="0.2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</row>
    <row r="380" spans="2:41" s="3" customFormat="1" ht="12.75" x14ac:dyDescent="0.2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</row>
    <row r="381" spans="2:41" s="3" customFormat="1" ht="12.75" x14ac:dyDescent="0.2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</row>
    <row r="382" spans="2:41" s="3" customFormat="1" ht="12.75" x14ac:dyDescent="0.2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</row>
    <row r="383" spans="2:41" s="3" customFormat="1" ht="12.75" x14ac:dyDescent="0.2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</row>
    <row r="384" spans="2:41" s="3" customFormat="1" ht="12.75" x14ac:dyDescent="0.2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</row>
    <row r="385" spans="2:41" s="3" customFormat="1" ht="12.75" x14ac:dyDescent="0.2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</row>
    <row r="386" spans="2:41" s="3" customFormat="1" ht="12.75" x14ac:dyDescent="0.2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</row>
    <row r="387" spans="2:41" s="3" customFormat="1" ht="12.75" x14ac:dyDescent="0.2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</row>
    <row r="388" spans="2:41" s="3" customFormat="1" ht="12.75" x14ac:dyDescent="0.2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</row>
    <row r="389" spans="2:41" s="3" customFormat="1" ht="12.75" x14ac:dyDescent="0.2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</row>
    <row r="390" spans="2:41" s="3" customFormat="1" ht="12.75" x14ac:dyDescent="0.2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</row>
    <row r="391" spans="2:41" s="3" customFormat="1" ht="12.75" x14ac:dyDescent="0.2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</row>
    <row r="392" spans="2:41" s="3" customFormat="1" ht="12.75" x14ac:dyDescent="0.2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</row>
    <row r="393" spans="2:41" s="3" customFormat="1" ht="12.75" x14ac:dyDescent="0.2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</row>
    <row r="394" spans="2:41" s="3" customFormat="1" ht="12.75" x14ac:dyDescent="0.2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</row>
    <row r="395" spans="2:41" s="3" customFormat="1" ht="12.75" x14ac:dyDescent="0.2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</row>
    <row r="396" spans="2:41" s="3" customFormat="1" ht="12.75" x14ac:dyDescent="0.2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</row>
    <row r="397" spans="2:41" s="3" customFormat="1" ht="12.75" x14ac:dyDescent="0.2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</row>
    <row r="398" spans="2:41" s="3" customFormat="1" ht="12.75" x14ac:dyDescent="0.2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</row>
    <row r="399" spans="2:41" s="3" customFormat="1" ht="12.75" x14ac:dyDescent="0.2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</row>
    <row r="400" spans="2:41" s="3" customFormat="1" ht="12.75" x14ac:dyDescent="0.2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</row>
    <row r="401" spans="2:41" s="3" customFormat="1" ht="12.75" x14ac:dyDescent="0.2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</row>
    <row r="402" spans="2:41" s="3" customFormat="1" ht="12.75" x14ac:dyDescent="0.2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</row>
    <row r="403" spans="2:41" s="3" customFormat="1" ht="12.75" x14ac:dyDescent="0.2"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</row>
    <row r="404" spans="2:41" s="3" customFormat="1" ht="12.75" x14ac:dyDescent="0.2"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</row>
    <row r="405" spans="2:41" s="3" customFormat="1" ht="12.75" x14ac:dyDescent="0.2"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</row>
    <row r="406" spans="2:41" s="3" customFormat="1" ht="12.75" x14ac:dyDescent="0.2"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</row>
    <row r="407" spans="2:41" s="3" customFormat="1" ht="12.75" x14ac:dyDescent="0.2"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</row>
    <row r="408" spans="2:41" s="3" customFormat="1" ht="12.75" x14ac:dyDescent="0.2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</row>
    <row r="409" spans="2:41" s="3" customFormat="1" ht="12.75" x14ac:dyDescent="0.2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</row>
    <row r="410" spans="2:41" s="3" customFormat="1" ht="12.75" x14ac:dyDescent="0.2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</row>
    <row r="411" spans="2:41" s="3" customFormat="1" ht="12.75" x14ac:dyDescent="0.2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</row>
    <row r="412" spans="2:41" s="3" customFormat="1" ht="12.75" x14ac:dyDescent="0.2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</row>
    <row r="413" spans="2:41" s="3" customFormat="1" ht="12.75" x14ac:dyDescent="0.2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</row>
    <row r="414" spans="2:41" s="3" customFormat="1" ht="12.75" x14ac:dyDescent="0.2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</row>
    <row r="415" spans="2:41" s="3" customFormat="1" ht="12.75" x14ac:dyDescent="0.2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</row>
    <row r="416" spans="2:41" s="3" customFormat="1" ht="12.75" x14ac:dyDescent="0.2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</row>
    <row r="417" spans="2:41" s="3" customFormat="1" ht="12.75" x14ac:dyDescent="0.2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</row>
    <row r="418" spans="2:41" s="3" customFormat="1" ht="12.75" x14ac:dyDescent="0.2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</row>
    <row r="419" spans="2:41" s="3" customFormat="1" ht="12.75" x14ac:dyDescent="0.2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</row>
    <row r="420" spans="2:41" s="3" customFormat="1" ht="12.75" x14ac:dyDescent="0.2"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</row>
    <row r="421" spans="2:41" s="3" customFormat="1" ht="12.75" x14ac:dyDescent="0.2"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</row>
    <row r="422" spans="2:41" s="3" customFormat="1" ht="12.75" x14ac:dyDescent="0.2"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</row>
    <row r="423" spans="2:41" s="3" customFormat="1" ht="12.75" x14ac:dyDescent="0.2"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</row>
    <row r="424" spans="2:41" s="3" customFormat="1" ht="12.75" x14ac:dyDescent="0.2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</row>
    <row r="425" spans="2:41" s="3" customFormat="1" ht="12.75" x14ac:dyDescent="0.2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</row>
    <row r="426" spans="2:41" s="3" customFormat="1" ht="12.75" x14ac:dyDescent="0.2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</row>
    <row r="427" spans="2:41" s="3" customFormat="1" ht="12.75" x14ac:dyDescent="0.2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</row>
    <row r="428" spans="2:41" s="3" customFormat="1" ht="12.75" x14ac:dyDescent="0.2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</row>
    <row r="429" spans="2:41" s="3" customFormat="1" ht="12.75" x14ac:dyDescent="0.2"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</row>
    <row r="430" spans="2:41" s="3" customFormat="1" ht="12.75" x14ac:dyDescent="0.2"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</row>
    <row r="431" spans="2:41" s="3" customFormat="1" ht="12.75" x14ac:dyDescent="0.2"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</row>
    <row r="432" spans="2:41" s="3" customFormat="1" ht="12.75" x14ac:dyDescent="0.2"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</row>
    <row r="433" spans="2:41" s="3" customFormat="1" ht="12.75" x14ac:dyDescent="0.2"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</row>
    <row r="434" spans="2:41" s="3" customFormat="1" ht="12.75" x14ac:dyDescent="0.2"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</row>
    <row r="435" spans="2:41" s="3" customFormat="1" ht="12.75" x14ac:dyDescent="0.2"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</row>
    <row r="436" spans="2:41" s="3" customFormat="1" ht="12.75" x14ac:dyDescent="0.2"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</row>
    <row r="437" spans="2:41" s="3" customFormat="1" ht="12.75" x14ac:dyDescent="0.2"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</row>
    <row r="438" spans="2:41" s="3" customFormat="1" ht="12.75" x14ac:dyDescent="0.2"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</row>
    <row r="439" spans="2:41" s="3" customFormat="1" ht="12.75" x14ac:dyDescent="0.2"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</row>
    <row r="440" spans="2:41" s="3" customFormat="1" ht="12.75" x14ac:dyDescent="0.2"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</row>
    <row r="441" spans="2:41" s="3" customFormat="1" ht="12.75" x14ac:dyDescent="0.2"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</row>
    <row r="442" spans="2:41" s="3" customFormat="1" ht="12.75" x14ac:dyDescent="0.2"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</row>
    <row r="443" spans="2:41" s="3" customFormat="1" ht="12.75" x14ac:dyDescent="0.2"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</row>
    <row r="444" spans="2:41" s="3" customFormat="1" ht="12.75" x14ac:dyDescent="0.2"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</row>
    <row r="445" spans="2:41" s="3" customFormat="1" ht="12.75" x14ac:dyDescent="0.2"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</row>
    <row r="446" spans="2:41" s="3" customFormat="1" ht="12.75" x14ac:dyDescent="0.2"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</row>
    <row r="447" spans="2:41" s="3" customFormat="1" ht="12.75" x14ac:dyDescent="0.2"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</row>
    <row r="448" spans="2:41" s="3" customFormat="1" ht="12.75" x14ac:dyDescent="0.2"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</row>
    <row r="449" spans="2:41" s="3" customFormat="1" ht="12.75" x14ac:dyDescent="0.2"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</row>
    <row r="450" spans="2:41" s="3" customFormat="1" ht="12.75" x14ac:dyDescent="0.2"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</row>
    <row r="451" spans="2:41" s="3" customFormat="1" ht="12.75" x14ac:dyDescent="0.2"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</row>
    <row r="452" spans="2:41" s="3" customFormat="1" ht="12.75" x14ac:dyDescent="0.2"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</row>
    <row r="453" spans="2:41" s="3" customFormat="1" ht="12.75" x14ac:dyDescent="0.2"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</row>
    <row r="454" spans="2:41" s="3" customFormat="1" ht="12.75" x14ac:dyDescent="0.2"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</row>
    <row r="455" spans="2:41" s="3" customFormat="1" ht="12.75" x14ac:dyDescent="0.2"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</row>
    <row r="456" spans="2:41" s="3" customFormat="1" ht="12.75" x14ac:dyDescent="0.2"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</row>
    <row r="457" spans="2:41" s="3" customFormat="1" ht="12.75" x14ac:dyDescent="0.2"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</row>
    <row r="458" spans="2:41" s="3" customFormat="1" ht="12.75" x14ac:dyDescent="0.2"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</row>
    <row r="459" spans="2:41" s="3" customFormat="1" ht="12.75" x14ac:dyDescent="0.2"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</row>
  </sheetData>
  <mergeCells count="8">
    <mergeCell ref="P53:U55"/>
    <mergeCell ref="C64:D65"/>
    <mergeCell ref="B11:M11"/>
    <mergeCell ref="B12:M12"/>
    <mergeCell ref="B13:M13"/>
    <mergeCell ref="B14:M14"/>
    <mergeCell ref="B15:M15"/>
    <mergeCell ref="R44:V50"/>
  </mergeCells>
  <pageMargins left="0.23622047244094491" right="0.23622047244094491" top="0.88" bottom="1.1100000000000001" header="0.31496062992125984" footer="0.5"/>
  <pageSetup scale="40" fitToHeight="0" orientation="portrait" r:id="rId1"/>
  <headerFooter alignWithMargins="0"/>
  <rowBreaks count="1" manualBreakCount="1">
    <brk id="78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10</vt:i4>
      </vt:variant>
    </vt:vector>
  </HeadingPairs>
  <TitlesOfParts>
    <vt:vector size="15" baseType="lpstr">
      <vt:lpstr>1ER. TRIMESTRE_2015</vt:lpstr>
      <vt:lpstr>2° TRIMESTRE_2015</vt:lpstr>
      <vt:lpstr>3° TRIMESTRE_2015</vt:lpstr>
      <vt:lpstr>4° TRIMESTRE_2015 </vt:lpstr>
      <vt:lpstr>4° TRIMESTRE_2015 DEFINITIVO</vt:lpstr>
      <vt:lpstr>'1ER. TRIMESTRE_2015'!Área_de_impresión</vt:lpstr>
      <vt:lpstr>'2° TRIMESTRE_2015'!Área_de_impresión</vt:lpstr>
      <vt:lpstr>'3° TRIMESTRE_2015'!Área_de_impresión</vt:lpstr>
      <vt:lpstr>'4° TRIMESTRE_2015 '!Área_de_impresión</vt:lpstr>
      <vt:lpstr>'4° TRIMESTRE_2015 DEFINITIVO'!Área_de_impresión</vt:lpstr>
      <vt:lpstr>'1ER. TRIMESTRE_2015'!Títulos_a_imprimir</vt:lpstr>
      <vt:lpstr>'2° TRIMESTRE_2015'!Títulos_a_imprimir</vt:lpstr>
      <vt:lpstr>'3° TRIMESTRE_2015'!Títulos_a_imprimir</vt:lpstr>
      <vt:lpstr>'4° TRIMESTRE_2015 '!Títulos_a_imprimir</vt:lpstr>
      <vt:lpstr>'4° TRIMESTRE_2015 DEFINITIVO'!Títulos_a_imprimir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Verenice Gonzalez Bonilla</dc:creator>
  <cp:lastModifiedBy>angel jimenez gonzalez</cp:lastModifiedBy>
  <cp:lastPrinted>2015-10-23T16:27:25Z</cp:lastPrinted>
  <dcterms:created xsi:type="dcterms:W3CDTF">2015-05-20T15:32:04Z</dcterms:created>
  <dcterms:modified xsi:type="dcterms:W3CDTF">2016-03-03T17:40:33Z</dcterms:modified>
</cp:coreProperties>
</file>