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g_web_caprepol_13\archivos\titulo5\"/>
    </mc:Choice>
  </mc:AlternateContent>
  <bookViews>
    <workbookView xWindow="120" yWindow="285" windowWidth="23715" windowHeight="9795"/>
  </bookViews>
  <sheets>
    <sheet name="2° TRIMESTRE_2015" sheetId="2" r:id="rId1"/>
  </sheets>
  <definedNames>
    <definedName name="_xlnm.Print_Area" localSheetId="0">'2° TRIMESTRE_2015'!$A$1:$L$112</definedName>
    <definedName name="_xlnm.Print_Titles" localSheetId="0">'2° TRIMESTRE_2015'!$1:$16</definedName>
  </definedNames>
  <calcPr calcId="152511"/>
</workbook>
</file>

<file path=xl/calcChain.xml><?xml version="1.0" encoding="utf-8"?>
<calcChain xmlns="http://schemas.openxmlformats.org/spreadsheetml/2006/main">
  <c r="G102" i="2" l="1"/>
  <c r="J102" i="2" s="1"/>
  <c r="H52" i="2" l="1"/>
  <c r="I52" i="2"/>
  <c r="F52" i="2"/>
  <c r="F28" i="2" l="1"/>
  <c r="G38" i="2"/>
  <c r="G30" i="2"/>
  <c r="G50" i="2"/>
  <c r="G46" i="2"/>
  <c r="G42" i="2"/>
  <c r="F40" i="2"/>
  <c r="E18" i="2" l="1"/>
  <c r="F18" i="2"/>
  <c r="H18" i="2"/>
  <c r="G59" i="2"/>
  <c r="J59" i="2" s="1"/>
  <c r="J46" i="2"/>
  <c r="J50" i="2"/>
  <c r="J42" i="2"/>
  <c r="G44" i="2"/>
  <c r="J44" i="2" s="1"/>
  <c r="G45" i="2"/>
  <c r="J45" i="2" s="1"/>
  <c r="G47" i="2"/>
  <c r="J47" i="2" s="1"/>
  <c r="G48" i="2"/>
  <c r="J48" i="2" s="1"/>
  <c r="G49" i="2"/>
  <c r="J49" i="2" s="1"/>
  <c r="G32" i="2"/>
  <c r="G33" i="2"/>
  <c r="G34" i="2"/>
  <c r="G35" i="2"/>
  <c r="J35" i="2" s="1"/>
  <c r="G36" i="2"/>
  <c r="G37" i="2"/>
  <c r="G20" i="2"/>
  <c r="J20" i="2" s="1"/>
  <c r="G21" i="2"/>
  <c r="G22" i="2"/>
  <c r="G23" i="2"/>
  <c r="G24" i="2"/>
  <c r="G25" i="2"/>
  <c r="G26" i="2"/>
  <c r="G18" i="2" l="1"/>
  <c r="J18" i="2" s="1"/>
  <c r="I28" i="2"/>
  <c r="H28" i="2"/>
  <c r="E28" i="2"/>
  <c r="G28" i="2" s="1"/>
  <c r="G31" i="2"/>
  <c r="G43" i="2"/>
  <c r="J43" i="2" s="1"/>
  <c r="G88" i="2"/>
  <c r="G71" i="2"/>
  <c r="G72" i="2"/>
  <c r="G73" i="2"/>
  <c r="G74" i="2"/>
  <c r="G75" i="2"/>
  <c r="G68" i="2"/>
  <c r="G69" i="2"/>
  <c r="G70" i="2"/>
  <c r="G67" i="2"/>
  <c r="G60" i="2"/>
  <c r="J28" i="2" l="1"/>
  <c r="G107" i="2"/>
  <c r="J107" i="2" s="1"/>
  <c r="G106" i="2"/>
  <c r="J106" i="2" s="1"/>
  <c r="G105" i="2"/>
  <c r="J105" i="2" s="1"/>
  <c r="G104" i="2"/>
  <c r="J104" i="2" s="1"/>
  <c r="G103" i="2"/>
  <c r="J103" i="2" s="1"/>
  <c r="G101" i="2"/>
  <c r="J101" i="2" s="1"/>
  <c r="I99" i="2"/>
  <c r="H99" i="2"/>
  <c r="F99" i="2"/>
  <c r="E99" i="2"/>
  <c r="G97" i="2"/>
  <c r="J97" i="2" s="1"/>
  <c r="G96" i="2"/>
  <c r="J96" i="2" s="1"/>
  <c r="G95" i="2"/>
  <c r="J95" i="2" s="1"/>
  <c r="I93" i="2"/>
  <c r="H93" i="2"/>
  <c r="F93" i="2"/>
  <c r="E93" i="2"/>
  <c r="G91" i="2"/>
  <c r="J91" i="2" s="1"/>
  <c r="G90" i="2"/>
  <c r="J90" i="2" s="1"/>
  <c r="G89" i="2"/>
  <c r="J89" i="2" s="1"/>
  <c r="J88" i="2"/>
  <c r="G87" i="2"/>
  <c r="J87" i="2" s="1"/>
  <c r="G86" i="2"/>
  <c r="J86" i="2" s="1"/>
  <c r="G85" i="2"/>
  <c r="J85" i="2" s="1"/>
  <c r="I83" i="2"/>
  <c r="H83" i="2"/>
  <c r="F83" i="2"/>
  <c r="E83" i="2"/>
  <c r="G81" i="2"/>
  <c r="J81" i="2" s="1"/>
  <c r="G80" i="2"/>
  <c r="J80" i="2" s="1"/>
  <c r="G79" i="2"/>
  <c r="J79" i="2" s="1"/>
  <c r="I77" i="2"/>
  <c r="H77" i="2"/>
  <c r="F77" i="2"/>
  <c r="E77" i="2"/>
  <c r="J75" i="2"/>
  <c r="J74" i="2"/>
  <c r="J73" i="2"/>
  <c r="J72" i="2"/>
  <c r="J71" i="2"/>
  <c r="J70" i="2"/>
  <c r="J69" i="2"/>
  <c r="J68" i="2"/>
  <c r="J67" i="2"/>
  <c r="I65" i="2"/>
  <c r="H65" i="2"/>
  <c r="F65" i="2"/>
  <c r="E65" i="2"/>
  <c r="G63" i="2"/>
  <c r="J63" i="2" s="1"/>
  <c r="G62" i="2"/>
  <c r="J62" i="2" s="1"/>
  <c r="G61" i="2"/>
  <c r="J61" i="2" s="1"/>
  <c r="J60" i="2"/>
  <c r="G58" i="2"/>
  <c r="J58" i="2" s="1"/>
  <c r="G57" i="2"/>
  <c r="J57" i="2" s="1"/>
  <c r="G56" i="2"/>
  <c r="J56" i="2" s="1"/>
  <c r="G55" i="2"/>
  <c r="J55" i="2" s="1"/>
  <c r="E52" i="2"/>
  <c r="I40" i="2"/>
  <c r="H40" i="2"/>
  <c r="E40" i="2"/>
  <c r="J38" i="2"/>
  <c r="J37" i="2"/>
  <c r="J36" i="2"/>
  <c r="J34" i="2"/>
  <c r="J33" i="2"/>
  <c r="J32" i="2"/>
  <c r="J31" i="2"/>
  <c r="J30" i="2"/>
  <c r="J26" i="2"/>
  <c r="J25" i="2"/>
  <c r="J24" i="2"/>
  <c r="J23" i="2"/>
  <c r="J22" i="2"/>
  <c r="J21" i="2"/>
  <c r="I18" i="2"/>
  <c r="G83" i="2" l="1"/>
  <c r="J83" i="2" s="1"/>
  <c r="G77" i="2"/>
  <c r="J77" i="2" s="1"/>
  <c r="G65" i="2"/>
  <c r="J65" i="2" s="1"/>
  <c r="G93" i="2"/>
  <c r="J93" i="2" s="1"/>
  <c r="G99" i="2"/>
  <c r="J99" i="2" s="1"/>
  <c r="H109" i="2"/>
  <c r="E109" i="2"/>
  <c r="G52" i="2"/>
  <c r="J52" i="2" s="1"/>
  <c r="F109" i="2"/>
  <c r="G40" i="2"/>
  <c r="J40" i="2" s="1"/>
  <c r="I109" i="2"/>
  <c r="G109" i="2" l="1"/>
  <c r="J109" i="2"/>
</calcChain>
</file>

<file path=xl/sharedStrings.xml><?xml version="1.0" encoding="utf-8"?>
<sst xmlns="http://schemas.openxmlformats.org/spreadsheetml/2006/main" count="92" uniqueCount="90">
  <si>
    <t>TOTAL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</si>
  <si>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</si>
  <si>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</si>
  <si>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</si>
  <si>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</si>
  <si>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</si>
  <si>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</si>
  <si>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</si>
  <si>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</si>
  <si>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Deuda Pública a Largo Plazo</t>
  </si>
  <si>
    <t>Documentos por Pagar a Largo Plazo</t>
  </si>
  <si>
    <t>Cuentas por Pagar a Largo Plazo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</si>
  <si>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</si>
  <si>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</si>
  <si>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</si>
  <si>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</si>
  <si>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</si>
  <si>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</si>
  <si>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</si>
  <si>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</si>
  <si>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</si>
  <si>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</si>
  <si>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</si>
  <si>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</si>
  <si>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</si>
  <si>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</si>
  <si>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</si>
  <si>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</si>
  <si>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</si>
  <si>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</si>
  <si>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</si>
  <si>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</si>
  <si>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</si>
  <si>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</si>
  <si>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 xml:space="preserve"> 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</si>
  <si>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</si>
  <si>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</si>
  <si>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</si>
  <si>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</si>
  <si>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</si>
  <si>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</si>
  <si>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</si>
  <si>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</si>
  <si>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</si>
  <si>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</si>
  <si>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</si>
  <si>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</si>
  <si>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</si>
  <si>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</si>
  <si>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</si>
  <si>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</si>
  <si>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</si>
  <si>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</si>
  <si>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</si>
  <si>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</si>
  <si>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</si>
  <si>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</si>
  <si>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</si>
  <si>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</si>
  <si>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</si>
  <si>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</si>
  <si>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</si>
  <si>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</si>
  <si>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</si>
  <si>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</si>
  <si>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</si>
  <si>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</si>
  <si>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</si>
  <si>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</si>
  <si>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</si>
  <si>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</si>
  <si>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</si>
  <si>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</si>
  <si>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</si>
  <si>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 (3-4)</t>
  </si>
  <si>
    <t>SUBEJERCICIO</t>
  </si>
  <si>
    <t>PAGADO</t>
  </si>
  <si>
    <t>DEVENGADO</t>
  </si>
  <si>
    <t>MODIFICADO</t>
  </si>
  <si>
    <t>/ REDUCCIONES</t>
  </si>
  <si>
    <t>APROBADO</t>
  </si>
  <si>
    <t>EGRESOS</t>
  </si>
  <si>
    <t>AMPLIACIONES</t>
  </si>
  <si>
    <t>(CIFRAS EN MILES DE PESOS)</t>
  </si>
  <si>
    <t>CLASIFICACIÓN POR OBJETO DE GASTO (CAPÍTULO Y CONCEPTO)</t>
  </si>
  <si>
    <t>12 PD PP CAJA DE PREVISIÓN DE LA POLICÍA PREVENTIVA DEL DISTRITO FEDERAL</t>
  </si>
  <si>
    <t>ESTADOS PRESUPUESTARIOS DEL SECTOR PARAESTATAL</t>
  </si>
  <si>
    <t>}</t>
  </si>
  <si>
    <t>ESTADO ANALÍTICO DEL EJERCICIO DEL PRESUPUESTO DE EGRESOS ENERO-JUNIO 2015</t>
  </si>
  <si>
    <t>C  O  N  C  E  P  T O   D  E   E  G  R  E  S  O 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</si>
</sst>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#,##0[$€];[Red]\-#,##0[$€]"/>
    <numFmt numFmtId="166" formatCode="#,##0.0"/>
    <numFmt numFmtId="167" formatCode="#,##0.0000000000000000"/>
    <numFmt numFmtId="168" formatCode="#,##0.000000000000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Gotham Rounded Book"/>
      <family val="3"/>
    </font>
    <font>
      <b/>
      <sz val="8"/>
      <name val="Gotham Rounded Book"/>
      <family val="3"/>
    </font>
    <font>
      <sz val="7"/>
      <name val="Gotham Rounded Book"/>
      <family val="3"/>
    </font>
    <font>
      <sz val="8"/>
      <name val="Palatino Linotype"/>
      <family val="1"/>
    </font>
    <font>
      <sz val="10"/>
      <color indexed="8"/>
      <name val="Arial"/>
      <family val="2"/>
    </font>
    <font>
      <sz val="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5"/>
      <name val="Gotham Rounded Book"/>
      <family val="3"/>
    </font>
    <font>
      <sz val="15"/>
      <color theme="1"/>
      <name val="Arial"/>
      <family val="2"/>
    </font>
    <font>
      <b/>
      <u/>
      <sz val="15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0" fontId="2" fillId="0" borderId="0"/>
    <xf numFmtId="0" fontId="7" fillId="0" borderId="0"/>
    <xf numFmtId="165" fontId="2" fillId="0" borderId="0" applyFont="0" applyFill="0" applyBorder="0" applyAlignment="0" applyProtection="0"/>
    <xf numFmtId="0" fontId="7" fillId="0" borderId="0"/>
    <xf numFmtId="0" fontId="7" fillId="0" borderId="0"/>
    <xf numFmtId="0" fontId="15" fillId="0" borderId="0">
      <alignment vertical="top"/>
    </xf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73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164" fontId="8" fillId="0" borderId="0" xfId="2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12" fillId="0" borderId="0" xfId="1" applyFont="1"/>
    <xf numFmtId="0" fontId="8" fillId="3" borderId="0" xfId="2" applyFont="1" applyFill="1" applyBorder="1" applyAlignment="1">
      <alignment vertical="center"/>
    </xf>
    <xf numFmtId="0" fontId="8" fillId="3" borderId="0" xfId="2" applyFont="1" applyFill="1" applyBorder="1" applyAlignment="1">
      <alignment horizontal="centerContinuous" vertical="center" wrapText="1"/>
    </xf>
    <xf numFmtId="0" fontId="9" fillId="3" borderId="0" xfId="2" applyFont="1" applyFill="1" applyBorder="1" applyAlignment="1">
      <alignment horizontal="centerContinuous" vertical="center" wrapText="1"/>
    </xf>
    <xf numFmtId="0" fontId="13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4" fontId="6" fillId="0" borderId="0" xfId="1" applyNumberFormat="1" applyFont="1"/>
    <xf numFmtId="167" fontId="16" fillId="0" borderId="0" xfId="2" applyNumberFormat="1" applyFont="1" applyFill="1" applyBorder="1" applyAlignment="1">
      <alignment vertical="center"/>
    </xf>
    <xf numFmtId="168" fontId="6" fillId="0" borderId="0" xfId="1" applyNumberFormat="1" applyFont="1"/>
    <xf numFmtId="0" fontId="18" fillId="2" borderId="0" xfId="2" applyFont="1" applyFill="1" applyAlignment="1">
      <alignment vertical="center" wrapText="1"/>
    </xf>
    <xf numFmtId="0" fontId="19" fillId="3" borderId="0" xfId="2" applyFont="1" applyFill="1" applyBorder="1" applyAlignment="1">
      <alignment vertical="center"/>
    </xf>
    <xf numFmtId="0" fontId="18" fillId="3" borderId="0" xfId="2" applyFont="1" applyFill="1" applyBorder="1" applyAlignment="1">
      <alignment horizontal="centerContinuous" vertical="center" wrapText="1"/>
    </xf>
    <xf numFmtId="0" fontId="19" fillId="3" borderId="0" xfId="2" applyFont="1" applyFill="1" applyBorder="1" applyAlignment="1">
      <alignment horizontal="centerContinuous" vertical="center" wrapText="1"/>
    </xf>
    <xf numFmtId="0" fontId="18" fillId="3" borderId="0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Continuous" vertical="center"/>
    </xf>
    <xf numFmtId="0" fontId="18" fillId="3" borderId="0" xfId="2" quotePrefix="1" applyFont="1" applyFill="1" applyBorder="1" applyAlignment="1">
      <alignment horizontal="centerContinuous" vertical="center"/>
    </xf>
    <xf numFmtId="0" fontId="19" fillId="3" borderId="0" xfId="2" applyFont="1" applyFill="1" applyBorder="1" applyAlignment="1">
      <alignment horizontal="centerContinuous" vertical="center"/>
    </xf>
    <xf numFmtId="0" fontId="18" fillId="3" borderId="0" xfId="2" applyFont="1" applyFill="1" applyBorder="1" applyAlignment="1">
      <alignment horizontal="centerContinuous" vertical="center"/>
    </xf>
    <xf numFmtId="0" fontId="18" fillId="3" borderId="0" xfId="1" quotePrefix="1" applyFont="1" applyFill="1" applyBorder="1" applyAlignment="1">
      <alignment horizontal="center" vertical="center"/>
    </xf>
    <xf numFmtId="0" fontId="20" fillId="0" borderId="0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2" fillId="0" borderId="0" xfId="1" applyFont="1"/>
    <xf numFmtId="0" fontId="23" fillId="0" borderId="0" xfId="0" applyFont="1" applyFill="1" applyBorder="1" applyAlignment="1">
      <alignment horizontal="left" vertical="center"/>
    </xf>
    <xf numFmtId="166" fontId="21" fillId="2" borderId="0" xfId="2" applyNumberFormat="1" applyFont="1" applyFill="1" applyBorder="1" applyAlignment="1" applyProtection="1">
      <alignment vertical="center"/>
      <protection locked="0"/>
    </xf>
    <xf numFmtId="166" fontId="21" fillId="0" borderId="0" xfId="2" applyNumberFormat="1" applyFont="1" applyFill="1" applyBorder="1" applyAlignment="1">
      <alignment vertical="center"/>
    </xf>
    <xf numFmtId="4" fontId="22" fillId="0" borderId="0" xfId="1" applyNumberFormat="1" applyFont="1"/>
    <xf numFmtId="0" fontId="21" fillId="2" borderId="0" xfId="2" applyFont="1" applyFill="1" applyBorder="1" applyAlignment="1">
      <alignment vertical="center"/>
    </xf>
    <xf numFmtId="167" fontId="21" fillId="0" borderId="0" xfId="2" applyNumberFormat="1" applyFont="1" applyFill="1" applyBorder="1" applyAlignment="1">
      <alignment vertical="center"/>
    </xf>
    <xf numFmtId="0" fontId="22" fillId="0" borderId="0" xfId="1" applyFont="1" applyAlignment="1">
      <alignment vertical="center"/>
    </xf>
    <xf numFmtId="0" fontId="20" fillId="0" borderId="1" xfId="2" applyFont="1" applyBorder="1" applyAlignment="1">
      <alignment vertical="center"/>
    </xf>
    <xf numFmtId="0" fontId="23" fillId="0" borderId="1" xfId="0" applyFont="1" applyFill="1" applyBorder="1" applyAlignment="1">
      <alignment horizontal="left" vertical="center"/>
    </xf>
    <xf numFmtId="0" fontId="21" fillId="0" borderId="1" xfId="2" applyFont="1" applyBorder="1" applyAlignment="1">
      <alignment vertical="center"/>
    </xf>
    <xf numFmtId="0" fontId="20" fillId="0" borderId="0" xfId="2" applyFont="1" applyBorder="1" applyAlignment="1">
      <alignment vertical="center" wrapText="1"/>
    </xf>
    <xf numFmtId="0" fontId="21" fillId="0" borderId="0" xfId="2" applyFont="1" applyBorder="1" applyAlignment="1">
      <alignment vertical="center" wrapText="1"/>
    </xf>
    <xf numFmtId="0" fontId="21" fillId="0" borderId="0" xfId="2" applyFont="1" applyAlignment="1">
      <alignment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24" fillId="0" borderId="0" xfId="2" applyFont="1" applyBorder="1" applyAlignment="1">
      <alignment vertical="center" wrapText="1"/>
    </xf>
    <xf numFmtId="0" fontId="21" fillId="0" borderId="0" xfId="2" applyFont="1" applyFill="1" applyBorder="1" applyAlignment="1">
      <alignment vertical="center" wrapText="1"/>
    </xf>
    <xf numFmtId="0" fontId="20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justify" vertical="center" wrapText="1"/>
    </xf>
    <xf numFmtId="0" fontId="7" fillId="3" borderId="0" xfId="2" applyFont="1" applyFill="1" applyBorder="1" applyAlignment="1">
      <alignment horizontal="centerContinuous" vertical="center" wrapText="1"/>
    </xf>
    <xf numFmtId="0" fontId="26" fillId="3" borderId="0" xfId="1" applyFont="1" applyFill="1" applyBorder="1" applyAlignment="1">
      <alignment horizontal="center" vertical="center"/>
    </xf>
    <xf numFmtId="0" fontId="26" fillId="3" borderId="0" xfId="1" applyFont="1" applyFill="1" applyBorder="1" applyAlignment="1">
      <alignment horizontal="centerContinuous" vertical="center"/>
    </xf>
    <xf numFmtId="166" fontId="21" fillId="2" borderId="0" xfId="2" applyNumberFormat="1" applyFont="1" applyFill="1" applyBorder="1" applyAlignment="1" applyProtection="1">
      <alignment horizontal="right" vertical="center"/>
      <protection locked="0"/>
    </xf>
    <xf numFmtId="166" fontId="20" fillId="0" borderId="0" xfId="2" applyNumberFormat="1" applyFont="1" applyFill="1" applyBorder="1" applyAlignment="1" applyProtection="1">
      <alignment horizontal="right" vertical="center"/>
      <protection locked="0"/>
    </xf>
    <xf numFmtId="166" fontId="21" fillId="0" borderId="0" xfId="2" applyNumberFormat="1" applyFont="1" applyFill="1" applyBorder="1" applyAlignment="1" applyProtection="1">
      <alignment horizontal="right" vertical="center"/>
      <protection locked="0"/>
    </xf>
    <xf numFmtId="166" fontId="21" fillId="0" borderId="1" xfId="2" applyNumberFormat="1" applyFont="1" applyFill="1" applyBorder="1" applyAlignment="1" applyProtection="1">
      <alignment horizontal="right" vertical="center"/>
      <protection locked="0"/>
    </xf>
    <xf numFmtId="166" fontId="21" fillId="0" borderId="1" xfId="2" applyNumberFormat="1" applyFont="1" applyFill="1" applyBorder="1" applyAlignment="1">
      <alignment vertical="center"/>
    </xf>
    <xf numFmtId="166" fontId="20" fillId="2" borderId="0" xfId="2" applyNumberFormat="1" applyFont="1" applyFill="1" applyBorder="1" applyAlignment="1" applyProtection="1">
      <alignment horizontal="right" vertical="center"/>
      <protection locked="0"/>
    </xf>
    <xf numFmtId="166" fontId="21" fillId="2" borderId="0" xfId="2" applyNumberFormat="1" applyFont="1" applyFill="1" applyBorder="1" applyAlignment="1">
      <alignment vertical="center"/>
    </xf>
    <xf numFmtId="166" fontId="25" fillId="0" borderId="0" xfId="0" applyNumberFormat="1" applyFont="1" applyFill="1" applyAlignment="1">
      <alignment horizontal="right" vertical="center"/>
    </xf>
    <xf numFmtId="166" fontId="6" fillId="0" borderId="0" xfId="1" applyNumberFormat="1" applyFont="1"/>
    <xf numFmtId="0" fontId="20" fillId="0" borderId="0" xfId="2" applyFont="1" applyBorder="1" applyAlignment="1">
      <alignment horizontal="justify" vertical="center" wrapText="1"/>
    </xf>
    <xf numFmtId="166" fontId="11" fillId="0" borderId="0" xfId="1" applyNumberFormat="1" applyFont="1" applyAlignment="1">
      <alignment horizontal="center" vertical="center"/>
    </xf>
    <xf numFmtId="0" fontId="17" fillId="3" borderId="0" xfId="2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110</xdr:row>
      <xdr:rowOff>72837</xdr:rowOff>
    </xdr:from>
    <xdr:to>
      <xdr:col>11</xdr:col>
      <xdr:colOff>73269</xdr:colOff>
      <xdr:row>110</xdr:row>
      <xdr:rowOff>146538</xdr:rowOff>
    </xdr:to>
    <xdr:grpSp>
      <xdr:nvGrpSpPr>
        <xdr:cNvPr id="2" name="34 Grupo"/>
        <xdr:cNvGrpSpPr/>
      </xdr:nvGrpSpPr>
      <xdr:grpSpPr>
        <a:xfrm>
          <a:off x="0" y="28811123"/>
          <a:ext cx="14129448" cy="73701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3</xdr:col>
      <xdr:colOff>251603</xdr:colOff>
      <xdr:row>0</xdr:row>
      <xdr:rowOff>0</xdr:rowOff>
    </xdr:from>
    <xdr:to>
      <xdr:col>9</xdr:col>
      <xdr:colOff>121916</xdr:colOff>
      <xdr:row>5</xdr:row>
      <xdr:rowOff>92006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9828" y="376604"/>
          <a:ext cx="3670788" cy="782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149679</xdr:colOff>
      <xdr:row>0</xdr:row>
      <xdr:rowOff>108858</xdr:rowOff>
    </xdr:from>
    <xdr:to>
      <xdr:col>2</xdr:col>
      <xdr:colOff>1891393</xdr:colOff>
      <xdr:row>5</xdr:row>
      <xdr:rowOff>99169</xdr:rowOff>
    </xdr:to>
    <xdr:pic>
      <xdr:nvPicPr>
        <xdr:cNvPr id="8" name="0 Imagen" descr="oficio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2" y="108858"/>
          <a:ext cx="1741714" cy="1010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2"/>
  <sheetViews>
    <sheetView showGridLines="0" tabSelected="1" view="pageBreakPreview" topLeftCell="A82" zoomScale="70" zoomScaleNormal="130" zoomScaleSheetLayoutView="70" zoomScalePageLayoutView="85" workbookViewId="0">
      <selection activeCell="M29" sqref="M29"/>
    </sheetView>
  </sheetViews>
  <sheetFormatPr baseColWidth="10" defaultColWidth="11.42578125" defaultRowHeight="15"/>
  <cols>
    <col min="1" max="1" width="5.140625" style="2" customWidth="1"/>
    <col min="2" max="2" width="9.5703125" style="2" customWidth="1"/>
    <col min="3" max="3" width="71.42578125" style="2" customWidth="1"/>
    <col min="4" max="4" width="3" style="2" customWidth="1"/>
    <col min="5" max="5" width="17.5703125" style="2" bestFit="1" customWidth="1"/>
    <col min="6" max="6" width="23.140625" style="2" bestFit="1" customWidth="1"/>
    <col min="7" max="7" width="19.28515625" style="2" bestFit="1" customWidth="1"/>
    <col min="8" max="8" width="19.140625" style="2" bestFit="1" customWidth="1"/>
    <col min="9" max="9" width="17.5703125" style="2" bestFit="1" customWidth="1"/>
    <col min="10" max="10" width="22.140625" style="2" bestFit="1" customWidth="1"/>
    <col min="11" max="12" width="2.7109375" style="2" customWidth="1"/>
    <col min="13" max="13" width="3.5703125" style="2" customWidth="1"/>
    <col min="14" max="39" width="2.7109375" style="2" customWidth="1"/>
    <col min="40" max="104" width="2.7109375" style="1" customWidth="1"/>
    <col min="105" max="16384" width="11.42578125" style="1"/>
  </cols>
  <sheetData>
    <row r="1" spans="1:16" s="19" customFormat="1" ht="13.5"/>
    <row r="2" spans="1:16" s="19" customFormat="1" ht="13.5"/>
    <row r="3" spans="1:16" s="19" customFormat="1" ht="13.5"/>
    <row r="4" spans="1:16" s="19" customFormat="1" ht="13.5"/>
    <row r="5" spans="1:16" s="19" customFormat="1" ht="13.5"/>
    <row r="6" spans="1:16" s="19" customFormat="1" ht="13.5">
      <c r="P6" s="19" t="s">
        <v>87</v>
      </c>
    </row>
    <row r="7" spans="1:16" s="18" customFormat="1" ht="8.25"/>
    <row r="8" spans="1:16" s="17" customFormat="1" ht="20.25">
      <c r="A8" s="71" t="s">
        <v>86</v>
      </c>
      <c r="B8" s="71"/>
      <c r="C8" s="71"/>
      <c r="D8" s="71"/>
      <c r="E8" s="71"/>
      <c r="F8" s="71"/>
      <c r="G8" s="71"/>
      <c r="H8" s="71"/>
      <c r="I8" s="71"/>
      <c r="J8" s="71"/>
      <c r="K8" s="71"/>
    </row>
    <row r="9" spans="1:16" s="17" customFormat="1" ht="20.25">
      <c r="A9" s="71" t="s">
        <v>85</v>
      </c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6" s="17" customFormat="1" ht="18">
      <c r="A10" s="72" t="s">
        <v>88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</row>
    <row r="11" spans="1:16" s="17" customFormat="1" ht="18">
      <c r="A11" s="72" t="s">
        <v>84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pans="1:16" s="17" customFormat="1" ht="18">
      <c r="A12" s="72" t="s">
        <v>83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spans="1:16" s="16" customFormat="1" ht="18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6" s="12" customFormat="1" ht="18">
      <c r="A14" s="24"/>
      <c r="B14" s="25"/>
      <c r="C14" s="26"/>
      <c r="D14" s="26"/>
      <c r="E14" s="26"/>
      <c r="F14" s="27" t="s">
        <v>82</v>
      </c>
      <c r="G14" s="27" t="s">
        <v>81</v>
      </c>
      <c r="H14" s="27" t="s">
        <v>81</v>
      </c>
      <c r="I14" s="27" t="s">
        <v>81</v>
      </c>
      <c r="J14" s="28"/>
      <c r="K14" s="24"/>
    </row>
    <row r="15" spans="1:16" s="12" customFormat="1" ht="18">
      <c r="A15" s="24"/>
      <c r="B15" s="29" t="s">
        <v>89</v>
      </c>
      <c r="C15" s="30"/>
      <c r="D15" s="30"/>
      <c r="E15" s="31" t="s">
        <v>80</v>
      </c>
      <c r="F15" s="32" t="s">
        <v>79</v>
      </c>
      <c r="G15" s="27" t="s">
        <v>78</v>
      </c>
      <c r="H15" s="27" t="s">
        <v>77</v>
      </c>
      <c r="I15" s="27" t="s">
        <v>76</v>
      </c>
      <c r="J15" s="28" t="s">
        <v>75</v>
      </c>
      <c r="K15" s="24"/>
    </row>
    <row r="16" spans="1:16" s="12" customFormat="1" ht="12.75">
      <c r="A16" s="13"/>
      <c r="B16" s="15"/>
      <c r="C16" s="14"/>
      <c r="D16" s="14"/>
      <c r="E16" s="57">
        <v>1</v>
      </c>
      <c r="F16" s="58">
        <v>2</v>
      </c>
      <c r="G16" s="58">
        <v>3</v>
      </c>
      <c r="H16" s="58">
        <v>4</v>
      </c>
      <c r="I16" s="58">
        <v>5</v>
      </c>
      <c r="J16" s="59" t="s">
        <v>74</v>
      </c>
      <c r="K16" s="13"/>
    </row>
    <row r="17" spans="1:12" s="10" customFormat="1" ht="11.25">
      <c r="A17" s="6"/>
      <c r="B17" s="9"/>
      <c r="C17" s="6"/>
      <c r="D17" s="6"/>
      <c r="E17" s="5"/>
      <c r="F17" s="5"/>
      <c r="G17" s="5"/>
      <c r="H17" s="5"/>
      <c r="I17" s="5"/>
      <c r="J17" s="5"/>
      <c r="K17" s="7"/>
    </row>
    <row r="18" spans="1:12" s="10" customFormat="1" ht="19.5">
      <c r="A18" s="6"/>
      <c r="B18" s="33" t="s">
        <v>73</v>
      </c>
      <c r="C18" s="48"/>
      <c r="D18" s="34"/>
      <c r="E18" s="61">
        <f>SUM(E20:E26)</f>
        <v>60409.3</v>
      </c>
      <c r="F18" s="61">
        <f>SUM(F20:F26)</f>
        <v>-112.30000000000007</v>
      </c>
      <c r="G18" s="61">
        <f>E18+F18</f>
        <v>60297</v>
      </c>
      <c r="H18" s="61">
        <f>SUM(H20:H26)</f>
        <v>22793.800000000003</v>
      </c>
      <c r="I18" s="61">
        <f>SUM(I20:I26)</f>
        <v>22793.800000000003</v>
      </c>
      <c r="J18" s="61">
        <f>G18-H18</f>
        <v>37503.199999999997</v>
      </c>
      <c r="K18" s="39"/>
      <c r="L18" s="36"/>
    </row>
    <row r="19" spans="1:12" s="10" customFormat="1" ht="19.5">
      <c r="A19" s="6"/>
      <c r="B19" s="49"/>
      <c r="C19" s="49"/>
      <c r="D19" s="34"/>
      <c r="E19" s="62"/>
      <c r="F19" s="62"/>
      <c r="G19" s="62"/>
      <c r="H19" s="62"/>
      <c r="I19" s="62"/>
      <c r="J19" s="62"/>
      <c r="K19" s="39"/>
      <c r="L19" s="36"/>
    </row>
    <row r="20" spans="1:12" s="10" customFormat="1" ht="19.5">
      <c r="A20" s="6"/>
      <c r="B20" s="47"/>
      <c r="C20" s="50" t="s">
        <v>72</v>
      </c>
      <c r="D20" s="36"/>
      <c r="E20" s="62">
        <v>20740.2</v>
      </c>
      <c r="F20" s="62">
        <v>0</v>
      </c>
      <c r="G20" s="62">
        <f>E20+F20</f>
        <v>20740.2</v>
      </c>
      <c r="H20" s="62">
        <v>9411.2000000000007</v>
      </c>
      <c r="I20" s="62">
        <v>9411.2000000000007</v>
      </c>
      <c r="J20" s="62">
        <f>G20-H20</f>
        <v>11329</v>
      </c>
      <c r="K20" s="39"/>
      <c r="L20" s="36"/>
    </row>
    <row r="21" spans="1:12" s="10" customFormat="1" ht="19.5">
      <c r="A21" s="6"/>
      <c r="B21" s="47"/>
      <c r="C21" s="50" t="s">
        <v>71</v>
      </c>
      <c r="D21" s="38"/>
      <c r="E21" s="62">
        <v>8189.1</v>
      </c>
      <c r="F21" s="60">
        <v>-896.1</v>
      </c>
      <c r="G21" s="62">
        <f>E21+F21</f>
        <v>7293</v>
      </c>
      <c r="H21" s="62">
        <v>2704.5</v>
      </c>
      <c r="I21" s="62">
        <v>2704.5</v>
      </c>
      <c r="J21" s="62">
        <f t="shared" ref="J21:J26" si="0">G21-H21</f>
        <v>4588.5</v>
      </c>
      <c r="K21" s="39"/>
      <c r="L21" s="40"/>
    </row>
    <row r="22" spans="1:12" s="10" customFormat="1" ht="19.5">
      <c r="A22" s="6"/>
      <c r="B22" s="47"/>
      <c r="C22" s="50" t="s">
        <v>70</v>
      </c>
      <c r="D22" s="38"/>
      <c r="E22" s="62">
        <v>4262.1000000000004</v>
      </c>
      <c r="F22" s="60">
        <v>318.89999999999998</v>
      </c>
      <c r="G22" s="62">
        <f t="shared" ref="G22:G25" si="1">E22+F22</f>
        <v>4581</v>
      </c>
      <c r="H22" s="62">
        <v>694.7</v>
      </c>
      <c r="I22" s="62">
        <v>694.7</v>
      </c>
      <c r="J22" s="62">
        <f t="shared" si="0"/>
        <v>3886.3</v>
      </c>
      <c r="K22" s="39"/>
      <c r="L22" s="36"/>
    </row>
    <row r="23" spans="1:12" s="10" customFormat="1" ht="19.5">
      <c r="A23" s="6"/>
      <c r="B23" s="47"/>
      <c r="C23" s="50" t="s">
        <v>69</v>
      </c>
      <c r="D23" s="38"/>
      <c r="E23" s="62">
        <v>5777.1</v>
      </c>
      <c r="F23" s="60">
        <v>223.4</v>
      </c>
      <c r="G23" s="62">
        <f t="shared" si="1"/>
        <v>6000.5</v>
      </c>
      <c r="H23" s="62">
        <v>2409</v>
      </c>
      <c r="I23" s="62">
        <v>2409</v>
      </c>
      <c r="J23" s="62">
        <f t="shared" si="0"/>
        <v>3591.5</v>
      </c>
      <c r="K23" s="39"/>
      <c r="L23" s="36"/>
    </row>
    <row r="24" spans="1:12" s="10" customFormat="1" ht="19.5">
      <c r="A24" s="6"/>
      <c r="B24" s="47"/>
      <c r="C24" s="50" t="s">
        <v>68</v>
      </c>
      <c r="D24" s="38"/>
      <c r="E24" s="62">
        <v>20138.3</v>
      </c>
      <c r="F24" s="60">
        <v>241.5</v>
      </c>
      <c r="G24" s="62">
        <f t="shared" si="1"/>
        <v>20379.8</v>
      </c>
      <c r="H24" s="62">
        <v>7234.5</v>
      </c>
      <c r="I24" s="62">
        <v>7234.5</v>
      </c>
      <c r="J24" s="62">
        <f t="shared" si="0"/>
        <v>13145.3</v>
      </c>
      <c r="K24" s="39"/>
      <c r="L24" s="36"/>
    </row>
    <row r="25" spans="1:12" s="10" customFormat="1" ht="19.5">
      <c r="A25" s="6"/>
      <c r="B25" s="47"/>
      <c r="C25" s="50" t="s">
        <v>67</v>
      </c>
      <c r="D25" s="41"/>
      <c r="E25" s="62">
        <v>0</v>
      </c>
      <c r="F25" s="62">
        <v>0</v>
      </c>
      <c r="G25" s="62">
        <f t="shared" si="1"/>
        <v>0</v>
      </c>
      <c r="H25" s="62">
        <v>0</v>
      </c>
      <c r="I25" s="62">
        <v>0</v>
      </c>
      <c r="J25" s="62">
        <f t="shared" si="0"/>
        <v>0</v>
      </c>
      <c r="K25" s="39"/>
      <c r="L25" s="36"/>
    </row>
    <row r="26" spans="1:12" s="10" customFormat="1" ht="19.5">
      <c r="A26" s="6"/>
      <c r="B26" s="47"/>
      <c r="C26" s="50" t="s">
        <v>66</v>
      </c>
      <c r="D26" s="41"/>
      <c r="E26" s="62">
        <v>1302.5</v>
      </c>
      <c r="F26" s="62">
        <v>0</v>
      </c>
      <c r="G26" s="62">
        <f>E26+F26</f>
        <v>1302.5</v>
      </c>
      <c r="H26" s="62">
        <v>339.9</v>
      </c>
      <c r="I26" s="62">
        <v>339.9</v>
      </c>
      <c r="J26" s="62">
        <f t="shared" si="0"/>
        <v>962.6</v>
      </c>
      <c r="K26" s="39"/>
      <c r="L26" s="36"/>
    </row>
    <row r="27" spans="1:12" s="10" customFormat="1" ht="19.5">
      <c r="A27" s="6"/>
      <c r="B27" s="47"/>
      <c r="C27" s="49"/>
      <c r="D27" s="41"/>
      <c r="E27" s="62"/>
      <c r="F27" s="62"/>
      <c r="G27" s="62"/>
      <c r="H27" s="62"/>
      <c r="I27" s="62"/>
      <c r="J27" s="62"/>
      <c r="K27" s="39"/>
      <c r="L27" s="36"/>
    </row>
    <row r="28" spans="1:12" s="10" customFormat="1" ht="19.5">
      <c r="A28" s="6"/>
      <c r="B28" s="33" t="s">
        <v>65</v>
      </c>
      <c r="C28" s="49"/>
      <c r="D28" s="41"/>
      <c r="E28" s="61">
        <f>SUM(E30:E38)</f>
        <v>5049</v>
      </c>
      <c r="F28" s="61">
        <f>SUM(F30:F38)</f>
        <v>-30</v>
      </c>
      <c r="G28" s="61">
        <f>E28+F28</f>
        <v>5019</v>
      </c>
      <c r="H28" s="61">
        <f>SUM(H30:H38)</f>
        <v>327.90000000000003</v>
      </c>
      <c r="I28" s="61">
        <f>SUM(I30:I38)</f>
        <v>327.90000000000003</v>
      </c>
      <c r="J28" s="61">
        <f>G28-H28</f>
        <v>4691.1000000000004</v>
      </c>
      <c r="K28" s="39"/>
      <c r="L28" s="36"/>
    </row>
    <row r="29" spans="1:12" s="10" customFormat="1" ht="19.5">
      <c r="A29" s="6"/>
      <c r="B29" s="47"/>
      <c r="C29" s="49"/>
      <c r="D29" s="41"/>
      <c r="E29" s="62"/>
      <c r="F29" s="62"/>
      <c r="G29" s="62"/>
      <c r="H29" s="62"/>
      <c r="I29" s="62"/>
      <c r="J29" s="62"/>
      <c r="K29" s="39"/>
      <c r="L29" s="36"/>
    </row>
    <row r="30" spans="1:12" s="10" customFormat="1" ht="37.5">
      <c r="A30" s="6"/>
      <c r="B30" s="47"/>
      <c r="C30" s="51" t="s">
        <v>64</v>
      </c>
      <c r="D30" s="38"/>
      <c r="E30" s="62">
        <v>2088</v>
      </c>
      <c r="F30" s="60">
        <v>-64</v>
      </c>
      <c r="G30" s="62">
        <f>E30+F30</f>
        <v>2024</v>
      </c>
      <c r="H30" s="62">
        <v>127.1</v>
      </c>
      <c r="I30" s="62">
        <v>127.1</v>
      </c>
      <c r="J30" s="62">
        <f t="shared" ref="J30:J38" si="2">G30-H30</f>
        <v>1896.9</v>
      </c>
      <c r="K30" s="39"/>
      <c r="L30" s="36"/>
    </row>
    <row r="31" spans="1:12" s="10" customFormat="1" ht="19.5">
      <c r="A31" s="6"/>
      <c r="B31" s="47"/>
      <c r="C31" s="51" t="s">
        <v>63</v>
      </c>
      <c r="D31" s="41"/>
      <c r="E31" s="62">
        <v>260</v>
      </c>
      <c r="F31" s="62">
        <v>0</v>
      </c>
      <c r="G31" s="62">
        <f t="shared" ref="G31:G37" si="3">E31+F31</f>
        <v>260</v>
      </c>
      <c r="H31" s="62">
        <v>11.4</v>
      </c>
      <c r="I31" s="62">
        <v>11.4</v>
      </c>
      <c r="J31" s="62">
        <f t="shared" si="2"/>
        <v>248.6</v>
      </c>
      <c r="K31" s="39"/>
      <c r="L31" s="36"/>
    </row>
    <row r="32" spans="1:12" s="10" customFormat="1" ht="37.5">
      <c r="A32" s="6"/>
      <c r="B32" s="47"/>
      <c r="C32" s="51" t="s">
        <v>62</v>
      </c>
      <c r="D32" s="41"/>
      <c r="E32" s="62">
        <v>2</v>
      </c>
      <c r="F32" s="62">
        <v>0</v>
      </c>
      <c r="G32" s="62">
        <f t="shared" si="3"/>
        <v>2</v>
      </c>
      <c r="H32" s="62">
        <v>0</v>
      </c>
      <c r="I32" s="62">
        <v>0</v>
      </c>
      <c r="J32" s="62">
        <f t="shared" si="2"/>
        <v>2</v>
      </c>
      <c r="K32" s="39"/>
      <c r="L32" s="36"/>
    </row>
    <row r="33" spans="1:20" s="10" customFormat="1" ht="37.5">
      <c r="A33" s="6"/>
      <c r="B33" s="47"/>
      <c r="C33" s="51" t="s">
        <v>61</v>
      </c>
      <c r="D33" s="41"/>
      <c r="E33" s="62">
        <v>553</v>
      </c>
      <c r="F33" s="62">
        <v>0</v>
      </c>
      <c r="G33" s="62">
        <f t="shared" si="3"/>
        <v>553</v>
      </c>
      <c r="H33" s="62">
        <v>1.8</v>
      </c>
      <c r="I33" s="62">
        <v>1.8</v>
      </c>
      <c r="J33" s="62">
        <f t="shared" si="2"/>
        <v>551.20000000000005</v>
      </c>
      <c r="K33" s="39"/>
      <c r="L33" s="36"/>
    </row>
    <row r="34" spans="1:20" s="10" customFormat="1" ht="19.5">
      <c r="A34" s="6"/>
      <c r="B34" s="47"/>
      <c r="C34" s="51" t="s">
        <v>60</v>
      </c>
      <c r="D34" s="41"/>
      <c r="E34" s="62">
        <v>283</v>
      </c>
      <c r="F34" s="62">
        <v>0</v>
      </c>
      <c r="G34" s="62">
        <f t="shared" si="3"/>
        <v>283</v>
      </c>
      <c r="H34" s="62">
        <v>2.1</v>
      </c>
      <c r="I34" s="62">
        <v>2.1</v>
      </c>
      <c r="J34" s="62">
        <f t="shared" si="2"/>
        <v>280.89999999999998</v>
      </c>
      <c r="K34" s="39"/>
      <c r="L34" s="36"/>
    </row>
    <row r="35" spans="1:20" s="10" customFormat="1" ht="19.5">
      <c r="A35" s="6"/>
      <c r="B35" s="47"/>
      <c r="C35" s="51" t="s">
        <v>59</v>
      </c>
      <c r="D35" s="38"/>
      <c r="E35" s="62">
        <v>444</v>
      </c>
      <c r="F35" s="60">
        <v>0</v>
      </c>
      <c r="G35" s="62">
        <f t="shared" si="3"/>
        <v>444</v>
      </c>
      <c r="H35" s="62">
        <v>170.3</v>
      </c>
      <c r="I35" s="62">
        <v>170.3</v>
      </c>
      <c r="J35" s="62">
        <f>G35-H35</f>
        <v>273.7</v>
      </c>
      <c r="K35" s="39"/>
      <c r="L35" s="36"/>
    </row>
    <row r="36" spans="1:20" s="10" customFormat="1" ht="37.5">
      <c r="A36" s="6"/>
      <c r="B36" s="47"/>
      <c r="C36" s="51" t="s">
        <v>58</v>
      </c>
      <c r="D36" s="41"/>
      <c r="E36" s="62">
        <v>924</v>
      </c>
      <c r="F36" s="62">
        <v>0</v>
      </c>
      <c r="G36" s="62">
        <f t="shared" si="3"/>
        <v>924</v>
      </c>
      <c r="H36" s="62">
        <v>0.7</v>
      </c>
      <c r="I36" s="62">
        <v>0.7</v>
      </c>
      <c r="J36" s="62">
        <f t="shared" si="2"/>
        <v>923.3</v>
      </c>
      <c r="K36" s="39"/>
      <c r="L36" s="36"/>
    </row>
    <row r="37" spans="1:20" s="10" customFormat="1" ht="19.5">
      <c r="A37" s="6"/>
      <c r="B37" s="47"/>
      <c r="C37" s="51" t="s">
        <v>57</v>
      </c>
      <c r="D37" s="41"/>
      <c r="E37" s="62">
        <v>0</v>
      </c>
      <c r="F37" s="62">
        <v>0</v>
      </c>
      <c r="G37" s="62">
        <f t="shared" si="3"/>
        <v>0</v>
      </c>
      <c r="H37" s="62">
        <v>0</v>
      </c>
      <c r="I37" s="62">
        <v>0</v>
      </c>
      <c r="J37" s="62">
        <f t="shared" si="2"/>
        <v>0</v>
      </c>
      <c r="K37" s="39"/>
      <c r="L37" s="36"/>
    </row>
    <row r="38" spans="1:20" s="10" customFormat="1" ht="19.5">
      <c r="A38" s="6"/>
      <c r="B38" s="47"/>
      <c r="C38" s="51" t="s">
        <v>56</v>
      </c>
      <c r="D38" s="38"/>
      <c r="E38" s="62">
        <v>495</v>
      </c>
      <c r="F38" s="60">
        <v>34</v>
      </c>
      <c r="G38" s="62">
        <f>E38+F38</f>
        <v>529</v>
      </c>
      <c r="H38" s="62">
        <v>14.5</v>
      </c>
      <c r="I38" s="62">
        <v>14.5</v>
      </c>
      <c r="J38" s="62">
        <f t="shared" si="2"/>
        <v>514.5</v>
      </c>
      <c r="K38" s="39"/>
      <c r="L38" s="36"/>
      <c r="P38" s="70"/>
      <c r="Q38" s="70"/>
      <c r="R38" s="70"/>
      <c r="S38" s="70"/>
      <c r="T38" s="70"/>
    </row>
    <row r="39" spans="1:20" s="10" customFormat="1" ht="19.5">
      <c r="A39" s="6"/>
      <c r="B39" s="47"/>
      <c r="C39" s="52"/>
      <c r="D39" s="41"/>
      <c r="E39" s="62"/>
      <c r="F39" s="62"/>
      <c r="G39" s="62"/>
      <c r="H39" s="62"/>
      <c r="I39" s="62"/>
      <c r="J39" s="62"/>
      <c r="K39" s="39"/>
      <c r="L39" s="36"/>
      <c r="P39" s="70"/>
      <c r="Q39" s="70"/>
      <c r="R39" s="70"/>
      <c r="S39" s="70"/>
      <c r="T39" s="70"/>
    </row>
    <row r="40" spans="1:20" s="10" customFormat="1" ht="19.5">
      <c r="A40" s="6"/>
      <c r="B40" s="33" t="s">
        <v>55</v>
      </c>
      <c r="C40" s="52"/>
      <c r="D40" s="41"/>
      <c r="E40" s="61">
        <f>SUM(E42:E50)</f>
        <v>23902.5</v>
      </c>
      <c r="F40" s="61">
        <f>SUM(F42:F50)</f>
        <v>670.1</v>
      </c>
      <c r="G40" s="61">
        <f>E40+F40</f>
        <v>24572.6</v>
      </c>
      <c r="H40" s="61">
        <f>SUM(H42:H50)</f>
        <v>4527.3999999999996</v>
      </c>
      <c r="I40" s="61">
        <f>SUM(I42:I50)</f>
        <v>4527.3999999999996</v>
      </c>
      <c r="J40" s="61">
        <f>G40-H40</f>
        <v>20045.199999999997</v>
      </c>
      <c r="K40" s="39"/>
      <c r="L40" s="36"/>
      <c r="P40" s="70"/>
      <c r="Q40" s="70"/>
      <c r="R40" s="70"/>
      <c r="S40" s="70"/>
      <c r="T40" s="70"/>
    </row>
    <row r="41" spans="1:20" s="10" customFormat="1" ht="19.5">
      <c r="A41" s="6"/>
      <c r="B41" s="47"/>
      <c r="C41" s="52"/>
      <c r="D41" s="41"/>
      <c r="E41" s="62"/>
      <c r="F41" s="62"/>
      <c r="G41" s="62"/>
      <c r="H41" s="62"/>
      <c r="I41" s="62"/>
      <c r="J41" s="62"/>
      <c r="K41" s="39"/>
      <c r="L41" s="36"/>
      <c r="P41" s="70"/>
      <c r="Q41" s="70"/>
      <c r="R41" s="70"/>
      <c r="S41" s="70"/>
      <c r="T41" s="70"/>
    </row>
    <row r="42" spans="1:20" s="10" customFormat="1" ht="19.5">
      <c r="A42" s="6"/>
      <c r="B42" s="47"/>
      <c r="C42" s="51" t="s">
        <v>54</v>
      </c>
      <c r="D42" s="41"/>
      <c r="E42" s="62">
        <v>2831.3</v>
      </c>
      <c r="F42" s="62">
        <v>0</v>
      </c>
      <c r="G42" s="62">
        <f>E42+F42</f>
        <v>2831.3</v>
      </c>
      <c r="H42" s="62">
        <v>956.9</v>
      </c>
      <c r="I42" s="62">
        <v>956.9</v>
      </c>
      <c r="J42" s="62">
        <f>G42-H42</f>
        <v>1874.4</v>
      </c>
      <c r="K42" s="39"/>
      <c r="L42" s="36"/>
    </row>
    <row r="43" spans="1:20" s="10" customFormat="1" ht="19.5">
      <c r="A43" s="6"/>
      <c r="B43" s="47"/>
      <c r="C43" s="51" t="s">
        <v>53</v>
      </c>
      <c r="D43" s="41"/>
      <c r="E43" s="62">
        <v>350</v>
      </c>
      <c r="F43" s="62">
        <v>0</v>
      </c>
      <c r="G43" s="62">
        <f t="shared" ref="G43:G49" si="4">E43+F43</f>
        <v>350</v>
      </c>
      <c r="H43" s="62">
        <v>58.1</v>
      </c>
      <c r="I43" s="62">
        <v>58.1</v>
      </c>
      <c r="J43" s="62">
        <f t="shared" ref="J43:J50" si="5">G43-H43</f>
        <v>291.89999999999998</v>
      </c>
      <c r="K43" s="39"/>
      <c r="L43" s="36"/>
    </row>
    <row r="44" spans="1:20" s="10" customFormat="1" ht="37.5">
      <c r="A44" s="6"/>
      <c r="B44" s="47"/>
      <c r="C44" s="51" t="s">
        <v>52</v>
      </c>
      <c r="D44" s="38"/>
      <c r="E44" s="62">
        <v>10663.2</v>
      </c>
      <c r="F44" s="60">
        <v>30</v>
      </c>
      <c r="G44" s="62">
        <f t="shared" si="4"/>
        <v>10693.2</v>
      </c>
      <c r="H44" s="62">
        <v>1639.7</v>
      </c>
      <c r="I44" s="62">
        <v>1639.7</v>
      </c>
      <c r="J44" s="62">
        <f>G44-H44</f>
        <v>9053.5</v>
      </c>
      <c r="K44" s="39"/>
      <c r="L44" s="42"/>
      <c r="M44" s="21"/>
      <c r="N44" s="70"/>
      <c r="O44" s="70"/>
      <c r="P44" s="70"/>
      <c r="Q44" s="70"/>
      <c r="R44" s="70"/>
      <c r="S44" s="70"/>
    </row>
    <row r="45" spans="1:20" s="10" customFormat="1" ht="19.5">
      <c r="A45" s="6"/>
      <c r="B45" s="47"/>
      <c r="C45" s="51" t="s">
        <v>51</v>
      </c>
      <c r="D45" s="41"/>
      <c r="E45" s="62">
        <v>1137</v>
      </c>
      <c r="F45" s="60">
        <v>0</v>
      </c>
      <c r="G45" s="62">
        <f t="shared" si="4"/>
        <v>1137</v>
      </c>
      <c r="H45" s="62">
        <v>187.5</v>
      </c>
      <c r="I45" s="62">
        <v>187.5</v>
      </c>
      <c r="J45" s="62">
        <f>G45-H45</f>
        <v>949.5</v>
      </c>
      <c r="K45" s="39"/>
      <c r="L45" s="36"/>
      <c r="N45" s="70"/>
      <c r="O45" s="70"/>
      <c r="P45" s="70"/>
      <c r="Q45" s="70"/>
      <c r="R45" s="70"/>
      <c r="S45" s="70"/>
    </row>
    <row r="46" spans="1:20" s="10" customFormat="1" ht="37.5">
      <c r="A46" s="6"/>
      <c r="B46" s="47"/>
      <c r="C46" s="51" t="s">
        <v>50</v>
      </c>
      <c r="D46" s="38"/>
      <c r="E46" s="62">
        <v>3310</v>
      </c>
      <c r="F46" s="60">
        <v>0</v>
      </c>
      <c r="G46" s="62">
        <f>E46+F46</f>
        <v>3310</v>
      </c>
      <c r="H46" s="62">
        <v>536.6</v>
      </c>
      <c r="I46" s="62">
        <v>536.6</v>
      </c>
      <c r="J46" s="62">
        <f t="shared" si="5"/>
        <v>2773.4</v>
      </c>
      <c r="K46" s="39"/>
      <c r="L46" s="36"/>
      <c r="N46" s="70"/>
      <c r="O46" s="70"/>
      <c r="P46" s="70"/>
      <c r="Q46" s="70"/>
      <c r="R46" s="70"/>
      <c r="S46" s="70"/>
    </row>
    <row r="47" spans="1:20" s="10" customFormat="1" ht="19.5">
      <c r="A47" s="6"/>
      <c r="B47" s="47"/>
      <c r="C47" s="51" t="s">
        <v>49</v>
      </c>
      <c r="D47" s="41"/>
      <c r="E47" s="62">
        <v>200</v>
      </c>
      <c r="F47" s="60">
        <v>0</v>
      </c>
      <c r="G47" s="62">
        <f t="shared" si="4"/>
        <v>200</v>
      </c>
      <c r="H47" s="62">
        <v>0</v>
      </c>
      <c r="I47" s="62">
        <v>0</v>
      </c>
      <c r="J47" s="62">
        <f t="shared" si="5"/>
        <v>200</v>
      </c>
      <c r="K47" s="39"/>
      <c r="L47" s="36"/>
    </row>
    <row r="48" spans="1:20" s="10" customFormat="1" ht="19.5">
      <c r="A48" s="6"/>
      <c r="B48" s="47"/>
      <c r="C48" s="51" t="s">
        <v>48</v>
      </c>
      <c r="D48" s="41"/>
      <c r="E48" s="62">
        <v>120</v>
      </c>
      <c r="F48" s="60">
        <v>0</v>
      </c>
      <c r="G48" s="62">
        <f t="shared" si="4"/>
        <v>120</v>
      </c>
      <c r="H48" s="62">
        <v>11.7</v>
      </c>
      <c r="I48" s="62">
        <v>11.7</v>
      </c>
      <c r="J48" s="62">
        <f t="shared" si="5"/>
        <v>108.3</v>
      </c>
      <c r="K48" s="39"/>
      <c r="L48" s="36"/>
    </row>
    <row r="49" spans="1:39" s="10" customFormat="1" ht="19.5">
      <c r="A49" s="6"/>
      <c r="B49" s="47"/>
      <c r="C49" s="51" t="s">
        <v>47</v>
      </c>
      <c r="D49" s="41"/>
      <c r="E49" s="62">
        <v>100</v>
      </c>
      <c r="F49" s="60">
        <v>0</v>
      </c>
      <c r="G49" s="62">
        <f t="shared" si="4"/>
        <v>100</v>
      </c>
      <c r="H49" s="62">
        <v>0</v>
      </c>
      <c r="I49" s="62">
        <v>0</v>
      </c>
      <c r="J49" s="62">
        <f t="shared" si="5"/>
        <v>100</v>
      </c>
      <c r="K49" s="39"/>
      <c r="L49" s="36"/>
    </row>
    <row r="50" spans="1:39" s="10" customFormat="1" ht="19.5">
      <c r="A50" s="6"/>
      <c r="B50" s="47"/>
      <c r="C50" s="51" t="s">
        <v>46</v>
      </c>
      <c r="D50" s="38"/>
      <c r="E50" s="62">
        <v>5191</v>
      </c>
      <c r="F50" s="60">
        <v>640.1</v>
      </c>
      <c r="G50" s="62">
        <f>E50+F50</f>
        <v>5831.1</v>
      </c>
      <c r="H50" s="62">
        <v>1136.9000000000001</v>
      </c>
      <c r="I50" s="62">
        <v>1136.9000000000001</v>
      </c>
      <c r="J50" s="62">
        <f t="shared" si="5"/>
        <v>4694.2000000000007</v>
      </c>
      <c r="K50" s="39"/>
      <c r="L50" s="36"/>
    </row>
    <row r="51" spans="1:39" s="10" customFormat="1" ht="19.5">
      <c r="A51" s="6"/>
      <c r="B51" s="47"/>
      <c r="C51" s="52"/>
      <c r="D51" s="41"/>
      <c r="E51" s="62"/>
      <c r="F51" s="62"/>
      <c r="G51" s="62"/>
      <c r="H51" s="62"/>
      <c r="I51" s="62"/>
      <c r="J51" s="62"/>
      <c r="K51" s="39"/>
      <c r="L51" s="36"/>
    </row>
    <row r="52" spans="1:39" s="10" customFormat="1" ht="19.5">
      <c r="A52" s="6"/>
      <c r="B52" s="69" t="s">
        <v>45</v>
      </c>
      <c r="C52" s="69"/>
      <c r="D52" s="41"/>
      <c r="E52" s="61">
        <f>SUM(E55:E63)</f>
        <v>1121092.8999999999</v>
      </c>
      <c r="F52" s="61">
        <f>SUM(F55:F63)</f>
        <v>432703</v>
      </c>
      <c r="G52" s="61">
        <f>E52+F52</f>
        <v>1553795.9</v>
      </c>
      <c r="H52" s="61">
        <f>SUM(H55:H63)</f>
        <v>1021359.1</v>
      </c>
      <c r="I52" s="61">
        <f>SUM(I55:I63)</f>
        <v>1021359.1</v>
      </c>
      <c r="J52" s="61">
        <f>G52-H52</f>
        <v>532436.79999999993</v>
      </c>
      <c r="K52" s="39"/>
      <c r="L52" s="36"/>
    </row>
    <row r="53" spans="1:39" s="10" customFormat="1" ht="19.5">
      <c r="A53" s="6"/>
      <c r="B53" s="69"/>
      <c r="C53" s="69"/>
      <c r="D53" s="41"/>
      <c r="E53" s="62"/>
      <c r="F53" s="62"/>
      <c r="G53" s="62"/>
      <c r="H53" s="62"/>
      <c r="I53" s="62"/>
      <c r="J53" s="62"/>
      <c r="K53" s="39"/>
      <c r="L53" s="36"/>
    </row>
    <row r="54" spans="1:39" s="10" customFormat="1" ht="19.5">
      <c r="A54" s="6"/>
      <c r="B54" s="56"/>
      <c r="C54" s="56"/>
      <c r="D54" s="41"/>
      <c r="E54" s="62"/>
      <c r="F54" s="62"/>
      <c r="G54" s="62"/>
      <c r="H54" s="62"/>
      <c r="I54" s="62"/>
      <c r="J54" s="62"/>
      <c r="K54" s="39"/>
      <c r="L54" s="36"/>
    </row>
    <row r="55" spans="1:39" s="10" customFormat="1" ht="37.5">
      <c r="A55" s="6"/>
      <c r="B55" s="47"/>
      <c r="C55" s="51" t="s">
        <v>44</v>
      </c>
      <c r="D55" s="41"/>
      <c r="E55" s="62">
        <v>0</v>
      </c>
      <c r="F55" s="62">
        <v>0</v>
      </c>
      <c r="G55" s="62">
        <f t="shared" ref="G55:G63" si="6">E55+F55</f>
        <v>0</v>
      </c>
      <c r="H55" s="62">
        <v>0</v>
      </c>
      <c r="I55" s="62">
        <v>0</v>
      </c>
      <c r="J55" s="62">
        <f t="shared" ref="J55:J63" si="7">G55-H55</f>
        <v>0</v>
      </c>
      <c r="K55" s="39"/>
      <c r="L55" s="36"/>
    </row>
    <row r="56" spans="1:39" s="10" customFormat="1" ht="19.5">
      <c r="A56" s="6"/>
      <c r="B56" s="47"/>
      <c r="C56" s="51" t="s">
        <v>43</v>
      </c>
      <c r="D56" s="41"/>
      <c r="E56" s="62">
        <v>0</v>
      </c>
      <c r="F56" s="62">
        <v>0</v>
      </c>
      <c r="G56" s="62">
        <f t="shared" si="6"/>
        <v>0</v>
      </c>
      <c r="H56" s="62">
        <v>0</v>
      </c>
      <c r="I56" s="62">
        <v>0</v>
      </c>
      <c r="J56" s="62">
        <f t="shared" si="7"/>
        <v>0</v>
      </c>
      <c r="K56" s="39"/>
      <c r="L56" s="36"/>
    </row>
    <row r="57" spans="1:39" s="11" customFormat="1" ht="19.5">
      <c r="A57" s="6"/>
      <c r="B57" s="47"/>
      <c r="C57" s="51" t="s">
        <v>42</v>
      </c>
      <c r="D57" s="41"/>
      <c r="E57" s="62">
        <v>0</v>
      </c>
      <c r="F57" s="62">
        <v>0</v>
      </c>
      <c r="G57" s="62">
        <f t="shared" si="6"/>
        <v>0</v>
      </c>
      <c r="H57" s="62">
        <v>0</v>
      </c>
      <c r="I57" s="62">
        <v>0</v>
      </c>
      <c r="J57" s="62">
        <f t="shared" si="7"/>
        <v>0</v>
      </c>
      <c r="K57" s="39"/>
      <c r="L57" s="43"/>
    </row>
    <row r="58" spans="1:39" s="10" customFormat="1" ht="19.5">
      <c r="A58" s="6"/>
      <c r="B58" s="47"/>
      <c r="C58" s="51" t="s">
        <v>41</v>
      </c>
      <c r="D58" s="41"/>
      <c r="E58" s="62">
        <v>0</v>
      </c>
      <c r="F58" s="62">
        <v>0</v>
      </c>
      <c r="G58" s="62">
        <f t="shared" si="6"/>
        <v>0</v>
      </c>
      <c r="H58" s="62">
        <v>0</v>
      </c>
      <c r="I58" s="62">
        <v>0</v>
      </c>
      <c r="J58" s="62">
        <f t="shared" si="7"/>
        <v>0</v>
      </c>
      <c r="K58" s="39"/>
      <c r="L58" s="36"/>
    </row>
    <row r="59" spans="1:39" s="10" customFormat="1" ht="19.5">
      <c r="A59" s="6"/>
      <c r="B59" s="47"/>
      <c r="C59" s="51" t="s">
        <v>40</v>
      </c>
      <c r="D59" s="38"/>
      <c r="E59" s="62">
        <v>1121092.8999999999</v>
      </c>
      <c r="F59" s="60">
        <v>432703</v>
      </c>
      <c r="G59" s="62">
        <f>E59+F59</f>
        <v>1553795.9</v>
      </c>
      <c r="H59" s="62">
        <v>1021359.1</v>
      </c>
      <c r="I59" s="62">
        <v>1021359.1</v>
      </c>
      <c r="J59" s="62">
        <f>G59-H59</f>
        <v>532436.79999999993</v>
      </c>
      <c r="K59" s="39"/>
      <c r="L59" s="36"/>
    </row>
    <row r="60" spans="1:39" s="10" customFormat="1" ht="37.5">
      <c r="A60" s="6"/>
      <c r="B60" s="47"/>
      <c r="C60" s="51" t="s">
        <v>39</v>
      </c>
      <c r="D60" s="41"/>
      <c r="E60" s="62">
        <v>0</v>
      </c>
      <c r="F60" s="62">
        <v>0</v>
      </c>
      <c r="G60" s="62">
        <f>E60+F60</f>
        <v>0</v>
      </c>
      <c r="H60" s="62">
        <v>0</v>
      </c>
      <c r="I60" s="62">
        <v>0</v>
      </c>
      <c r="J60" s="62">
        <f t="shared" si="7"/>
        <v>0</v>
      </c>
      <c r="K60" s="39"/>
      <c r="L60" s="36"/>
    </row>
    <row r="61" spans="1:39" s="3" customFormat="1" ht="19.5">
      <c r="A61" s="6"/>
      <c r="B61" s="47"/>
      <c r="C61" s="51" t="s">
        <v>38</v>
      </c>
      <c r="D61" s="41"/>
      <c r="E61" s="62">
        <v>0</v>
      </c>
      <c r="F61" s="62">
        <v>0</v>
      </c>
      <c r="G61" s="62">
        <f t="shared" si="6"/>
        <v>0</v>
      </c>
      <c r="H61" s="62">
        <v>0</v>
      </c>
      <c r="I61" s="62">
        <v>0</v>
      </c>
      <c r="J61" s="62">
        <f t="shared" si="7"/>
        <v>0</v>
      </c>
      <c r="K61" s="39"/>
      <c r="L61" s="36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3" customFormat="1" ht="19.5">
      <c r="A62" s="6"/>
      <c r="B62" s="47"/>
      <c r="C62" s="51" t="s">
        <v>37</v>
      </c>
      <c r="D62" s="41"/>
      <c r="E62" s="62">
        <v>0</v>
      </c>
      <c r="F62" s="62">
        <v>0</v>
      </c>
      <c r="G62" s="62">
        <f t="shared" si="6"/>
        <v>0</v>
      </c>
      <c r="H62" s="62">
        <v>0</v>
      </c>
      <c r="I62" s="62">
        <v>0</v>
      </c>
      <c r="J62" s="62">
        <f t="shared" si="7"/>
        <v>0</v>
      </c>
      <c r="K62" s="39"/>
      <c r="L62" s="36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3" customFormat="1" ht="19.5">
      <c r="A63" s="6"/>
      <c r="B63" s="47"/>
      <c r="C63" s="51" t="s">
        <v>36</v>
      </c>
      <c r="D63" s="41"/>
      <c r="E63" s="62">
        <v>0</v>
      </c>
      <c r="F63" s="62">
        <v>0</v>
      </c>
      <c r="G63" s="62">
        <f t="shared" si="6"/>
        <v>0</v>
      </c>
      <c r="H63" s="62">
        <v>0</v>
      </c>
      <c r="I63" s="62">
        <v>0</v>
      </c>
      <c r="J63" s="62">
        <f t="shared" si="7"/>
        <v>0</v>
      </c>
      <c r="K63" s="39"/>
      <c r="L63" s="36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3" customFormat="1" ht="19.5">
      <c r="A64" s="6"/>
      <c r="B64" s="47"/>
      <c r="C64" s="52"/>
      <c r="D64" s="41"/>
      <c r="E64" s="62"/>
      <c r="F64" s="62"/>
      <c r="G64" s="62"/>
      <c r="H64" s="62"/>
      <c r="I64" s="62"/>
      <c r="J64" s="62"/>
      <c r="K64" s="39"/>
      <c r="L64" s="36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s="3" customFormat="1" ht="19.5">
      <c r="A65" s="6"/>
      <c r="B65" s="33" t="s">
        <v>35</v>
      </c>
      <c r="C65" s="52"/>
      <c r="D65" s="41"/>
      <c r="E65" s="61">
        <f>SUM(E67:E75)</f>
        <v>2816.3</v>
      </c>
      <c r="F65" s="61">
        <f>SUM(F67:F75)</f>
        <v>0</v>
      </c>
      <c r="G65" s="61">
        <f>E65+F65</f>
        <v>2816.3</v>
      </c>
      <c r="H65" s="61">
        <f>SUM(H67:H75)</f>
        <v>0</v>
      </c>
      <c r="I65" s="61">
        <f>SUM(I67:I75)</f>
        <v>0</v>
      </c>
      <c r="J65" s="61">
        <f>G65-H65</f>
        <v>2816.3</v>
      </c>
      <c r="K65" s="39"/>
      <c r="L65" s="36"/>
      <c r="M65" s="4"/>
      <c r="N65" s="4"/>
      <c r="O65" s="4"/>
      <c r="P65" s="4"/>
      <c r="Q65" s="4" t="s">
        <v>34</v>
      </c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s="3" customFormat="1" ht="19.5">
      <c r="A66" s="6"/>
      <c r="B66" s="47"/>
      <c r="C66" s="52"/>
      <c r="D66" s="41"/>
      <c r="E66" s="62"/>
      <c r="F66" s="62"/>
      <c r="G66" s="62"/>
      <c r="H66" s="62"/>
      <c r="I66" s="62"/>
      <c r="J66" s="62"/>
      <c r="K66" s="39"/>
      <c r="L66" s="36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s="3" customFormat="1" ht="19.5">
      <c r="A67" s="6"/>
      <c r="B67" s="47"/>
      <c r="C67" s="51" t="s">
        <v>33</v>
      </c>
      <c r="D67" s="41"/>
      <c r="E67" s="62">
        <v>925</v>
      </c>
      <c r="F67" s="62">
        <v>0</v>
      </c>
      <c r="G67" s="62">
        <f>E67+F67</f>
        <v>925</v>
      </c>
      <c r="H67" s="62">
        <v>0</v>
      </c>
      <c r="I67" s="62">
        <v>0</v>
      </c>
      <c r="J67" s="62">
        <f t="shared" ref="J67:J75" si="8">G67-H67</f>
        <v>925</v>
      </c>
      <c r="K67" s="39"/>
      <c r="L67" s="36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s="3" customFormat="1" ht="19.5">
      <c r="A68" s="6"/>
      <c r="B68" s="47"/>
      <c r="C68" s="51" t="s">
        <v>32</v>
      </c>
      <c r="D68" s="41"/>
      <c r="E68" s="62">
        <v>30</v>
      </c>
      <c r="F68" s="62">
        <v>0</v>
      </c>
      <c r="G68" s="62">
        <f t="shared" ref="G68:G75" si="9">E68+F68</f>
        <v>30</v>
      </c>
      <c r="H68" s="62">
        <v>0</v>
      </c>
      <c r="I68" s="62">
        <v>0</v>
      </c>
      <c r="J68" s="62">
        <f t="shared" si="8"/>
        <v>30</v>
      </c>
      <c r="K68" s="39"/>
      <c r="L68" s="36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s="3" customFormat="1" ht="19.5">
      <c r="A69" s="6"/>
      <c r="B69" s="47"/>
      <c r="C69" s="51" t="s">
        <v>31</v>
      </c>
      <c r="D69" s="41"/>
      <c r="E69" s="62">
        <v>105</v>
      </c>
      <c r="F69" s="62">
        <v>0</v>
      </c>
      <c r="G69" s="62">
        <f t="shared" si="9"/>
        <v>105</v>
      </c>
      <c r="H69" s="62">
        <v>0</v>
      </c>
      <c r="I69" s="62">
        <v>0</v>
      </c>
      <c r="J69" s="62">
        <f t="shared" si="8"/>
        <v>105</v>
      </c>
      <c r="K69" s="39"/>
      <c r="L69" s="36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s="3" customFormat="1" ht="19.5">
      <c r="A70" s="6"/>
      <c r="B70" s="47"/>
      <c r="C70" s="51" t="s">
        <v>30</v>
      </c>
      <c r="D70" s="41"/>
      <c r="E70" s="62">
        <v>1356.3</v>
      </c>
      <c r="F70" s="62">
        <v>0</v>
      </c>
      <c r="G70" s="62">
        <f t="shared" si="9"/>
        <v>1356.3</v>
      </c>
      <c r="H70" s="62">
        <v>0</v>
      </c>
      <c r="I70" s="62">
        <v>0</v>
      </c>
      <c r="J70" s="62">
        <f t="shared" si="8"/>
        <v>1356.3</v>
      </c>
      <c r="K70" s="39"/>
      <c r="L70" s="36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 s="3" customFormat="1" ht="19.5">
      <c r="A71" s="6"/>
      <c r="B71" s="47"/>
      <c r="C71" s="51" t="s">
        <v>29</v>
      </c>
      <c r="D71" s="41"/>
      <c r="E71" s="62">
        <v>0</v>
      </c>
      <c r="F71" s="62">
        <v>0</v>
      </c>
      <c r="G71" s="62">
        <f t="shared" si="9"/>
        <v>0</v>
      </c>
      <c r="H71" s="62">
        <v>0</v>
      </c>
      <c r="I71" s="62">
        <v>0</v>
      </c>
      <c r="J71" s="62">
        <f t="shared" si="8"/>
        <v>0</v>
      </c>
      <c r="K71" s="39"/>
      <c r="L71" s="36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s="3" customFormat="1" ht="19.5">
      <c r="A72" s="6"/>
      <c r="B72" s="47"/>
      <c r="C72" s="51" t="s">
        <v>28</v>
      </c>
      <c r="D72" s="41"/>
      <c r="E72" s="62">
        <v>100</v>
      </c>
      <c r="F72" s="62">
        <v>0</v>
      </c>
      <c r="G72" s="62">
        <f t="shared" si="9"/>
        <v>100</v>
      </c>
      <c r="H72" s="62">
        <v>0</v>
      </c>
      <c r="I72" s="62">
        <v>0</v>
      </c>
      <c r="J72" s="62">
        <f t="shared" si="8"/>
        <v>100</v>
      </c>
      <c r="K72" s="39"/>
      <c r="L72" s="36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s="3" customFormat="1" ht="19.5">
      <c r="A73" s="6"/>
      <c r="B73" s="47"/>
      <c r="C73" s="51" t="s">
        <v>27</v>
      </c>
      <c r="D73" s="41"/>
      <c r="E73" s="62">
        <v>0</v>
      </c>
      <c r="F73" s="62">
        <v>0</v>
      </c>
      <c r="G73" s="62">
        <f t="shared" si="9"/>
        <v>0</v>
      </c>
      <c r="H73" s="62">
        <v>0</v>
      </c>
      <c r="I73" s="62">
        <v>0</v>
      </c>
      <c r="J73" s="62">
        <f t="shared" si="8"/>
        <v>0</v>
      </c>
      <c r="K73" s="39"/>
      <c r="L73" s="36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s="3" customFormat="1" ht="19.5">
      <c r="A74" s="6"/>
      <c r="B74" s="47"/>
      <c r="C74" s="51" t="s">
        <v>26</v>
      </c>
      <c r="D74" s="41"/>
      <c r="E74" s="62">
        <v>0</v>
      </c>
      <c r="F74" s="62">
        <v>0</v>
      </c>
      <c r="G74" s="62">
        <f t="shared" si="9"/>
        <v>0</v>
      </c>
      <c r="H74" s="62">
        <v>0</v>
      </c>
      <c r="I74" s="62">
        <v>0</v>
      </c>
      <c r="J74" s="62">
        <f t="shared" si="8"/>
        <v>0</v>
      </c>
      <c r="K74" s="39"/>
      <c r="L74" s="36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s="3" customFormat="1" ht="19.5">
      <c r="A75" s="6"/>
      <c r="B75" s="47"/>
      <c r="C75" s="51" t="s">
        <v>25</v>
      </c>
      <c r="D75" s="41"/>
      <c r="E75" s="62">
        <v>300</v>
      </c>
      <c r="F75" s="62">
        <v>0</v>
      </c>
      <c r="G75" s="62">
        <f t="shared" si="9"/>
        <v>300</v>
      </c>
      <c r="H75" s="62">
        <v>0</v>
      </c>
      <c r="I75" s="62">
        <v>0</v>
      </c>
      <c r="J75" s="62">
        <f t="shared" si="8"/>
        <v>300</v>
      </c>
      <c r="K75" s="39"/>
      <c r="L75" s="36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s="3" customFormat="1" ht="19.5">
      <c r="A76" s="6"/>
      <c r="B76" s="47"/>
      <c r="C76" s="50"/>
      <c r="D76" s="41"/>
      <c r="E76" s="62"/>
      <c r="F76" s="62"/>
      <c r="G76" s="62"/>
      <c r="H76" s="62"/>
      <c r="I76" s="62"/>
      <c r="J76" s="62"/>
      <c r="K76" s="39"/>
      <c r="L76" s="36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s="3" customFormat="1" ht="19.5">
      <c r="A77" s="6"/>
      <c r="B77" s="33" t="s">
        <v>24</v>
      </c>
      <c r="C77" s="52"/>
      <c r="D77" s="41"/>
      <c r="E77" s="61">
        <f>SUM(E79:E81)</f>
        <v>0</v>
      </c>
      <c r="F77" s="61">
        <f>SUM(F79:F81)</f>
        <v>0</v>
      </c>
      <c r="G77" s="61">
        <f>E77+F77</f>
        <v>0</v>
      </c>
      <c r="H77" s="61">
        <f>SUM(H79:H81)</f>
        <v>0</v>
      </c>
      <c r="I77" s="61">
        <f>SUM(I79:I81)</f>
        <v>0</v>
      </c>
      <c r="J77" s="61">
        <f>G77-H77</f>
        <v>0</v>
      </c>
      <c r="K77" s="39"/>
      <c r="L77" s="36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s="3" customFormat="1" ht="19.5">
      <c r="A78" s="6"/>
      <c r="B78" s="47"/>
      <c r="C78" s="52"/>
      <c r="D78" s="41"/>
      <c r="E78" s="62"/>
      <c r="F78" s="62"/>
      <c r="G78" s="62"/>
      <c r="H78" s="62"/>
      <c r="I78" s="62"/>
      <c r="J78" s="62"/>
      <c r="K78" s="39"/>
      <c r="L78" s="36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s="3" customFormat="1" ht="19.5">
      <c r="A79" s="6"/>
      <c r="B79" s="47"/>
      <c r="C79" s="51" t="s">
        <v>23</v>
      </c>
      <c r="D79" s="41"/>
      <c r="E79" s="62">
        <v>0</v>
      </c>
      <c r="F79" s="62">
        <v>0</v>
      </c>
      <c r="G79" s="62">
        <f>E79+F79</f>
        <v>0</v>
      </c>
      <c r="H79" s="62">
        <v>0</v>
      </c>
      <c r="I79" s="62">
        <v>0</v>
      </c>
      <c r="J79" s="62">
        <f>G79-H79</f>
        <v>0</v>
      </c>
      <c r="K79" s="39"/>
      <c r="L79" s="36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s="3" customFormat="1" ht="19.5">
      <c r="A80" s="6"/>
      <c r="B80" s="47"/>
      <c r="C80" s="51" t="s">
        <v>22</v>
      </c>
      <c r="D80" s="41"/>
      <c r="E80" s="62">
        <v>0</v>
      </c>
      <c r="F80" s="62">
        <v>0</v>
      </c>
      <c r="G80" s="62">
        <f>E80+F80</f>
        <v>0</v>
      </c>
      <c r="H80" s="62">
        <v>0</v>
      </c>
      <c r="I80" s="62">
        <v>0</v>
      </c>
      <c r="J80" s="62">
        <f>G80-H80</f>
        <v>0</v>
      </c>
      <c r="K80" s="39"/>
      <c r="L80" s="36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s="3" customFormat="1" ht="19.5">
      <c r="A81" s="6"/>
      <c r="B81" s="53"/>
      <c r="C81" s="51" t="s">
        <v>21</v>
      </c>
      <c r="D81" s="41"/>
      <c r="E81" s="62">
        <v>0</v>
      </c>
      <c r="F81" s="62">
        <v>0</v>
      </c>
      <c r="G81" s="62">
        <f>E81+F81</f>
        <v>0</v>
      </c>
      <c r="H81" s="62">
        <v>0</v>
      </c>
      <c r="I81" s="62">
        <v>0</v>
      </c>
      <c r="J81" s="62">
        <f>G81-H81</f>
        <v>0</v>
      </c>
      <c r="K81" s="39"/>
      <c r="L81" s="36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s="3" customFormat="1" ht="19.5">
      <c r="A82" s="7"/>
      <c r="B82" s="54"/>
      <c r="C82" s="54"/>
      <c r="D82" s="41"/>
      <c r="E82" s="62"/>
      <c r="F82" s="62"/>
      <c r="G82" s="62"/>
      <c r="H82" s="62"/>
      <c r="I82" s="62"/>
      <c r="J82" s="62"/>
      <c r="K82" s="39"/>
      <c r="L82" s="36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s="3" customFormat="1" ht="19.5">
      <c r="A83" s="6"/>
      <c r="B83" s="33" t="s">
        <v>20</v>
      </c>
      <c r="C83" s="48"/>
      <c r="D83" s="41"/>
      <c r="E83" s="61">
        <f>SUM(E85:E91)</f>
        <v>244200</v>
      </c>
      <c r="F83" s="61">
        <f>SUM(F85:F91)</f>
        <v>0</v>
      </c>
      <c r="G83" s="61">
        <f>E83+F83</f>
        <v>244200</v>
      </c>
      <c r="H83" s="61">
        <f>SUM(H85:H91)</f>
        <v>0</v>
      </c>
      <c r="I83" s="61">
        <f>SUM(I85:I91)</f>
        <v>0</v>
      </c>
      <c r="J83" s="61">
        <f>G83-H83</f>
        <v>244200</v>
      </c>
      <c r="K83" s="39"/>
      <c r="L83" s="36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s="3" customFormat="1" ht="19.5">
      <c r="A84" s="6"/>
      <c r="B84" s="49"/>
      <c r="C84" s="49"/>
      <c r="D84" s="41"/>
      <c r="E84" s="62"/>
      <c r="F84" s="62"/>
      <c r="G84" s="62"/>
      <c r="H84" s="62"/>
      <c r="I84" s="62"/>
      <c r="J84" s="62"/>
      <c r="K84" s="39"/>
      <c r="L84" s="36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s="3" customFormat="1" ht="37.5">
      <c r="A85" s="6"/>
      <c r="B85" s="47"/>
      <c r="C85" s="51" t="s">
        <v>19</v>
      </c>
      <c r="D85" s="41"/>
      <c r="E85" s="62">
        <v>0</v>
      </c>
      <c r="F85" s="62">
        <v>0</v>
      </c>
      <c r="G85" s="62">
        <f t="shared" ref="G85:G91" si="10">E85+F85</f>
        <v>0</v>
      </c>
      <c r="H85" s="62">
        <v>0</v>
      </c>
      <c r="I85" s="62">
        <v>0</v>
      </c>
      <c r="J85" s="62">
        <f t="shared" ref="J85:J91" si="11">G85-H85</f>
        <v>0</v>
      </c>
      <c r="K85" s="39"/>
      <c r="L85" s="36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s="3" customFormat="1" ht="19.5">
      <c r="A86" s="6"/>
      <c r="B86" s="47"/>
      <c r="C86" s="51" t="s">
        <v>18</v>
      </c>
      <c r="D86" s="41"/>
      <c r="E86" s="62">
        <v>0</v>
      </c>
      <c r="F86" s="62">
        <v>0</v>
      </c>
      <c r="G86" s="62">
        <f t="shared" si="10"/>
        <v>0</v>
      </c>
      <c r="H86" s="62">
        <v>0</v>
      </c>
      <c r="I86" s="62">
        <v>0</v>
      </c>
      <c r="J86" s="62">
        <f t="shared" si="11"/>
        <v>0</v>
      </c>
      <c r="K86" s="39"/>
      <c r="L86" s="36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s="3" customFormat="1" ht="19.5">
      <c r="A87" s="6"/>
      <c r="B87" s="47"/>
      <c r="C87" s="51" t="s">
        <v>17</v>
      </c>
      <c r="D87" s="41"/>
      <c r="E87" s="62">
        <v>0</v>
      </c>
      <c r="F87" s="62">
        <v>0</v>
      </c>
      <c r="G87" s="62">
        <f t="shared" si="10"/>
        <v>0</v>
      </c>
      <c r="H87" s="62">
        <v>0</v>
      </c>
      <c r="I87" s="62">
        <v>0</v>
      </c>
      <c r="J87" s="62">
        <f t="shared" si="11"/>
        <v>0</v>
      </c>
      <c r="K87" s="39"/>
      <c r="L87" s="36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s="3" customFormat="1" ht="19.5">
      <c r="A88" s="6"/>
      <c r="B88" s="47"/>
      <c r="C88" s="51" t="s">
        <v>16</v>
      </c>
      <c r="D88" s="41"/>
      <c r="E88" s="62">
        <v>244200</v>
      </c>
      <c r="F88" s="62">
        <v>0</v>
      </c>
      <c r="G88" s="62">
        <f t="shared" si="10"/>
        <v>244200</v>
      </c>
      <c r="H88" s="62">
        <v>0</v>
      </c>
      <c r="I88" s="62">
        <v>0</v>
      </c>
      <c r="J88" s="62">
        <f t="shared" si="11"/>
        <v>244200</v>
      </c>
      <c r="K88" s="39"/>
      <c r="L88" s="36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s="3" customFormat="1" ht="37.5">
      <c r="A89" s="6"/>
      <c r="B89" s="47"/>
      <c r="C89" s="51" t="s">
        <v>15</v>
      </c>
      <c r="D89" s="41"/>
      <c r="E89" s="62">
        <v>0</v>
      </c>
      <c r="F89" s="62">
        <v>0</v>
      </c>
      <c r="G89" s="62">
        <f t="shared" si="10"/>
        <v>0</v>
      </c>
      <c r="H89" s="62">
        <v>0</v>
      </c>
      <c r="I89" s="62">
        <v>0</v>
      </c>
      <c r="J89" s="62">
        <f t="shared" si="11"/>
        <v>0</v>
      </c>
      <c r="K89" s="39"/>
      <c r="L89" s="36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s="3" customFormat="1" ht="19.5">
      <c r="A90" s="6"/>
      <c r="B90" s="47"/>
      <c r="C90" s="51" t="s">
        <v>14</v>
      </c>
      <c r="D90" s="41"/>
      <c r="E90" s="62">
        <v>0</v>
      </c>
      <c r="F90" s="62">
        <v>0</v>
      </c>
      <c r="G90" s="62">
        <f t="shared" si="10"/>
        <v>0</v>
      </c>
      <c r="H90" s="62">
        <v>0</v>
      </c>
      <c r="I90" s="62">
        <v>0</v>
      </c>
      <c r="J90" s="62">
        <f t="shared" si="11"/>
        <v>0</v>
      </c>
      <c r="K90" s="39"/>
      <c r="L90" s="36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s="3" customFormat="1" ht="37.5">
      <c r="A91" s="6"/>
      <c r="B91" s="47"/>
      <c r="C91" s="51" t="s">
        <v>13</v>
      </c>
      <c r="D91" s="41"/>
      <c r="E91" s="62">
        <v>0</v>
      </c>
      <c r="F91" s="62">
        <v>0</v>
      </c>
      <c r="G91" s="62">
        <f t="shared" si="10"/>
        <v>0</v>
      </c>
      <c r="H91" s="62">
        <v>0</v>
      </c>
      <c r="I91" s="62">
        <v>0</v>
      </c>
      <c r="J91" s="62">
        <f t="shared" si="11"/>
        <v>0</v>
      </c>
      <c r="K91" s="39"/>
      <c r="L91" s="36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s="3" customFormat="1" ht="19.5">
      <c r="A92" s="6"/>
      <c r="B92" s="47"/>
      <c r="C92" s="50"/>
      <c r="D92" s="41"/>
      <c r="E92" s="62"/>
      <c r="F92" s="62"/>
      <c r="G92" s="62"/>
      <c r="H92" s="62"/>
      <c r="I92" s="62"/>
      <c r="J92" s="62"/>
      <c r="K92" s="39"/>
      <c r="L92" s="36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s="3" customFormat="1" ht="19.5">
      <c r="A93" s="6"/>
      <c r="B93" s="33" t="s">
        <v>12</v>
      </c>
      <c r="C93" s="52"/>
      <c r="D93" s="41"/>
      <c r="E93" s="61">
        <f>SUM(E95:E97)</f>
        <v>0</v>
      </c>
      <c r="F93" s="61">
        <f>SUM(F95:F97)</f>
        <v>0</v>
      </c>
      <c r="G93" s="61">
        <f>E93+F93</f>
        <v>0</v>
      </c>
      <c r="H93" s="61">
        <f>SUM(H95:H97)</f>
        <v>0</v>
      </c>
      <c r="I93" s="61">
        <f>SUM(I95:I97)</f>
        <v>0</v>
      </c>
      <c r="J93" s="61">
        <f>G93-H93</f>
        <v>0</v>
      </c>
      <c r="K93" s="39"/>
      <c r="L93" s="36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s="3" customFormat="1" ht="19.5">
      <c r="A94" s="6"/>
      <c r="B94" s="47"/>
      <c r="C94" s="52"/>
      <c r="D94" s="41"/>
      <c r="E94" s="62"/>
      <c r="F94" s="62"/>
      <c r="G94" s="62"/>
      <c r="H94" s="62"/>
      <c r="I94" s="62"/>
      <c r="J94" s="62"/>
      <c r="K94" s="39"/>
      <c r="L94" s="36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s="3" customFormat="1" ht="19.5">
      <c r="A95" s="6"/>
      <c r="B95" s="47"/>
      <c r="C95" s="50" t="s">
        <v>11</v>
      </c>
      <c r="D95" s="34"/>
      <c r="E95" s="62">
        <v>0</v>
      </c>
      <c r="F95" s="62">
        <v>0</v>
      </c>
      <c r="G95" s="62">
        <f>E95+F95</f>
        <v>0</v>
      </c>
      <c r="H95" s="62">
        <v>0</v>
      </c>
      <c r="I95" s="62">
        <v>0</v>
      </c>
      <c r="J95" s="62">
        <f>G95-H95</f>
        <v>0</v>
      </c>
      <c r="K95" s="39"/>
      <c r="L95" s="36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s="3" customFormat="1" ht="19.5">
      <c r="A96" s="6"/>
      <c r="B96" s="47"/>
      <c r="C96" s="50" t="s">
        <v>10</v>
      </c>
      <c r="D96" s="34"/>
      <c r="E96" s="62">
        <v>0</v>
      </c>
      <c r="F96" s="62">
        <v>0</v>
      </c>
      <c r="G96" s="62">
        <f>E96+F96</f>
        <v>0</v>
      </c>
      <c r="H96" s="62">
        <v>0</v>
      </c>
      <c r="I96" s="62">
        <v>0</v>
      </c>
      <c r="J96" s="62">
        <f>G96-H96</f>
        <v>0</v>
      </c>
      <c r="K96" s="39"/>
      <c r="L96" s="36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s="3" customFormat="1" ht="19.5">
      <c r="A97" s="6"/>
      <c r="B97" s="53"/>
      <c r="C97" s="50" t="s">
        <v>9</v>
      </c>
      <c r="D97" s="34"/>
      <c r="E97" s="62">
        <v>0</v>
      </c>
      <c r="F97" s="62">
        <v>0</v>
      </c>
      <c r="G97" s="62">
        <f>E97+F97</f>
        <v>0</v>
      </c>
      <c r="H97" s="62">
        <v>0</v>
      </c>
      <c r="I97" s="62">
        <v>0</v>
      </c>
      <c r="J97" s="62">
        <f>G97-H97</f>
        <v>0</v>
      </c>
      <c r="K97" s="39"/>
      <c r="L97" s="36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s="3" customFormat="1" ht="19.5">
      <c r="A98" s="7"/>
      <c r="B98" s="54"/>
      <c r="C98" s="54"/>
      <c r="D98" s="35"/>
      <c r="E98" s="62"/>
      <c r="F98" s="62"/>
      <c r="G98" s="62"/>
      <c r="H98" s="62"/>
      <c r="I98" s="62"/>
      <c r="J98" s="62"/>
      <c r="K98" s="39"/>
      <c r="L98" s="36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s="3" customFormat="1" ht="19.5">
      <c r="A99" s="6"/>
      <c r="B99" s="33" t="s">
        <v>8</v>
      </c>
      <c r="C99" s="48"/>
      <c r="D99" s="34"/>
      <c r="E99" s="61">
        <f>SUM(E101:E107)</f>
        <v>0</v>
      </c>
      <c r="F99" s="61">
        <f>SUM(F101:F107)</f>
        <v>0</v>
      </c>
      <c r="G99" s="61">
        <f>E99+F99</f>
        <v>0</v>
      </c>
      <c r="H99" s="61">
        <f>SUM(H101:H107)</f>
        <v>0</v>
      </c>
      <c r="I99" s="61">
        <f>SUM(I101:I107)</f>
        <v>0</v>
      </c>
      <c r="J99" s="61">
        <f>G99-H99</f>
        <v>0</v>
      </c>
      <c r="K99" s="39"/>
      <c r="L99" s="36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s="3" customFormat="1" ht="19.5">
      <c r="A100" s="6"/>
      <c r="B100" s="49"/>
      <c r="C100" s="49"/>
      <c r="D100" s="34"/>
      <c r="E100" s="62"/>
      <c r="F100" s="62"/>
      <c r="G100" s="62"/>
      <c r="H100" s="62"/>
      <c r="I100" s="62"/>
      <c r="J100" s="62"/>
      <c r="K100" s="39"/>
      <c r="L100" s="36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s="3" customFormat="1" ht="19.5">
      <c r="A101" s="6"/>
      <c r="B101" s="47"/>
      <c r="C101" s="51" t="s">
        <v>7</v>
      </c>
      <c r="D101" s="34"/>
      <c r="E101" s="62">
        <v>0</v>
      </c>
      <c r="F101" s="62">
        <v>0</v>
      </c>
      <c r="G101" s="62">
        <f t="shared" ref="G101:G107" si="12">E101+F101</f>
        <v>0</v>
      </c>
      <c r="H101" s="62">
        <v>0</v>
      </c>
      <c r="I101" s="62">
        <v>0</v>
      </c>
      <c r="J101" s="62">
        <f t="shared" ref="J101:J106" si="13">G101-H101</f>
        <v>0</v>
      </c>
      <c r="K101" s="39"/>
      <c r="L101" s="36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s="3" customFormat="1" ht="19.5">
      <c r="A102" s="6"/>
      <c r="B102" s="47"/>
      <c r="C102" s="51" t="s">
        <v>6</v>
      </c>
      <c r="D102" s="34"/>
      <c r="E102" s="62">
        <v>0</v>
      </c>
      <c r="F102" s="62">
        <v>0</v>
      </c>
      <c r="G102" s="62">
        <f t="shared" si="12"/>
        <v>0</v>
      </c>
      <c r="H102" s="62">
        <v>0</v>
      </c>
      <c r="I102" s="62">
        <v>0</v>
      </c>
      <c r="J102" s="62">
        <f t="shared" si="13"/>
        <v>0</v>
      </c>
      <c r="K102" s="39"/>
      <c r="L102" s="36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s="3" customFormat="1" ht="19.5">
      <c r="A103" s="6"/>
      <c r="B103" s="47"/>
      <c r="C103" s="51" t="s">
        <v>5</v>
      </c>
      <c r="D103" s="34"/>
      <c r="E103" s="62">
        <v>0</v>
      </c>
      <c r="F103" s="62">
        <v>0</v>
      </c>
      <c r="G103" s="62">
        <f t="shared" si="12"/>
        <v>0</v>
      </c>
      <c r="H103" s="62">
        <v>0</v>
      </c>
      <c r="I103" s="62">
        <v>0</v>
      </c>
      <c r="J103" s="62">
        <f t="shared" si="13"/>
        <v>0</v>
      </c>
      <c r="K103" s="39"/>
      <c r="L103" s="36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s="3" customFormat="1" ht="19.5">
      <c r="A104" s="6"/>
      <c r="B104" s="47"/>
      <c r="C104" s="51" t="s">
        <v>4</v>
      </c>
      <c r="D104" s="34"/>
      <c r="E104" s="62">
        <v>0</v>
      </c>
      <c r="F104" s="62">
        <v>0</v>
      </c>
      <c r="G104" s="62">
        <f t="shared" si="12"/>
        <v>0</v>
      </c>
      <c r="H104" s="62">
        <v>0</v>
      </c>
      <c r="I104" s="62">
        <v>0</v>
      </c>
      <c r="J104" s="62">
        <f t="shared" si="13"/>
        <v>0</v>
      </c>
      <c r="K104" s="39"/>
      <c r="L104" s="36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s="3" customFormat="1" ht="19.5">
      <c r="A105" s="6"/>
      <c r="B105" s="47"/>
      <c r="C105" s="51" t="s">
        <v>3</v>
      </c>
      <c r="D105" s="34"/>
      <c r="E105" s="62">
        <v>0</v>
      </c>
      <c r="F105" s="62">
        <v>0</v>
      </c>
      <c r="G105" s="62">
        <f t="shared" si="12"/>
        <v>0</v>
      </c>
      <c r="H105" s="62">
        <v>0</v>
      </c>
      <c r="I105" s="62">
        <v>0</v>
      </c>
      <c r="J105" s="62">
        <f t="shared" si="13"/>
        <v>0</v>
      </c>
      <c r="K105" s="39"/>
      <c r="L105" s="36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s="3" customFormat="1" ht="19.5">
      <c r="A106" s="6"/>
      <c r="B106" s="47"/>
      <c r="C106" s="51" t="s">
        <v>2</v>
      </c>
      <c r="D106" s="34"/>
      <c r="E106" s="62">
        <v>0</v>
      </c>
      <c r="F106" s="62">
        <v>0</v>
      </c>
      <c r="G106" s="62">
        <f t="shared" si="12"/>
        <v>0</v>
      </c>
      <c r="H106" s="62">
        <v>0</v>
      </c>
      <c r="I106" s="62">
        <v>0</v>
      </c>
      <c r="J106" s="62">
        <f t="shared" si="13"/>
        <v>0</v>
      </c>
      <c r="K106" s="39"/>
      <c r="L106" s="36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s="3" customFormat="1" ht="19.5">
      <c r="A107" s="6"/>
      <c r="B107" s="47"/>
      <c r="C107" s="51" t="s">
        <v>1</v>
      </c>
      <c r="D107" s="34"/>
      <c r="E107" s="62">
        <v>0</v>
      </c>
      <c r="F107" s="62">
        <v>0</v>
      </c>
      <c r="G107" s="62">
        <f t="shared" si="12"/>
        <v>0</v>
      </c>
      <c r="H107" s="62">
        <v>0</v>
      </c>
      <c r="I107" s="62">
        <v>0</v>
      </c>
      <c r="J107" s="62">
        <f>G107-H107</f>
        <v>0</v>
      </c>
      <c r="K107" s="39"/>
      <c r="L107" s="36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spans="1:39" s="3" customFormat="1" ht="20.25" thickBot="1">
      <c r="A108" s="8"/>
      <c r="B108" s="44"/>
      <c r="C108" s="45"/>
      <c r="D108" s="46"/>
      <c r="E108" s="63"/>
      <c r="F108" s="63"/>
      <c r="G108" s="63"/>
      <c r="H108" s="63"/>
      <c r="I108" s="63"/>
      <c r="J108" s="63"/>
      <c r="K108" s="64"/>
      <c r="L108" s="36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s="3" customFormat="1" ht="20.25" thickTop="1">
      <c r="A109" s="6"/>
      <c r="C109" s="55" t="s">
        <v>0</v>
      </c>
      <c r="D109" s="34"/>
      <c r="E109" s="61">
        <f>SUM(E18+E28+E40+E52+E65+E77+E83+E93+E99)</f>
        <v>1457470</v>
      </c>
      <c r="F109" s="61">
        <f>SUM(F18+F28+F40+F52+F65+F77+F83+F93+F99)</f>
        <v>433230.8</v>
      </c>
      <c r="G109" s="61">
        <f>E109+F109</f>
        <v>1890700.8</v>
      </c>
      <c r="H109" s="61">
        <f>SUM(H18+H28+H40+H52+H65+H77+H83+H93+H99)</f>
        <v>1049008.2</v>
      </c>
      <c r="I109" s="65">
        <f>SUM(I18+I28+I40+I52+I65+I77+I83+I93+I99)</f>
        <v>1049008.2</v>
      </c>
      <c r="J109" s="65">
        <f>G109-H109</f>
        <v>841692.60000000009</v>
      </c>
      <c r="K109" s="39"/>
      <c r="L109" s="36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s="3" customFormat="1" ht="19.5">
      <c r="A110" s="6"/>
      <c r="B110" s="33"/>
      <c r="C110" s="37"/>
      <c r="D110" s="34"/>
      <c r="E110" s="39"/>
      <c r="F110" s="39"/>
      <c r="G110" s="39"/>
      <c r="H110" s="39"/>
      <c r="I110" s="66"/>
      <c r="J110" s="66"/>
      <c r="K110" s="67"/>
      <c r="L110" s="36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s="3" customFormat="1" ht="13.5">
      <c r="A111" s="4"/>
      <c r="B111" s="4"/>
      <c r="C111" s="4"/>
      <c r="D111" s="4"/>
      <c r="E111" s="68"/>
      <c r="F111" s="68"/>
      <c r="G111" s="68"/>
      <c r="H111" s="68"/>
      <c r="I111" s="68"/>
      <c r="J111" s="68"/>
      <c r="K111" s="68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s="3" customFormat="1" ht="13.5">
      <c r="A112" s="4"/>
      <c r="B112" s="4"/>
      <c r="C112" s="4"/>
      <c r="D112" s="4"/>
      <c r="E112" s="4"/>
      <c r="F112" s="4"/>
      <c r="G112" s="4"/>
      <c r="H112" s="4"/>
      <c r="I112" s="4"/>
      <c r="J112" s="22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s="3" customFormat="1" ht="13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s="3" customFormat="1" ht="13.5">
      <c r="A114" s="4"/>
      <c r="B114" s="4"/>
      <c r="C114" s="20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s="3" customFormat="1" ht="13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s="3" customFormat="1" ht="13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s="3" customFormat="1" ht="13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s="3" customFormat="1" ht="13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s="3" customFormat="1" ht="13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s="3" customFormat="1" ht="13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s="3" customFormat="1" ht="13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s="3" customFormat="1" ht="13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s="3" customFormat="1" ht="13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s="3" customFormat="1" ht="13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s="3" customFormat="1" ht="13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s="3" customFormat="1" ht="13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s="3" customFormat="1" ht="13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s="3" customFormat="1" ht="13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s="3" customFormat="1" ht="13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s="3" customFormat="1" ht="13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s="3" customFormat="1" ht="13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s="3" customFormat="1" ht="13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s="3" customFormat="1" ht="13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s="3" customFormat="1" ht="13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s="3" customFormat="1" ht="13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s="3" customFormat="1" ht="13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s="3" customFormat="1" ht="13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s="3" customFormat="1" ht="13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s="3" customFormat="1" ht="13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s="3" customFormat="1" ht="13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s="3" customFormat="1" ht="13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s="3" customFormat="1" ht="13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s="3" customFormat="1" ht="13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s="3" customFormat="1" ht="13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s="3" customFormat="1" ht="13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s="3" customFormat="1" ht="13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s="3" customFormat="1" ht="13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s="3" customFormat="1" ht="13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s="3" customFormat="1" ht="13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s="3" customFormat="1" ht="13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s="3" customFormat="1" ht="13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s="3" customFormat="1" ht="13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s="3" customFormat="1" ht="13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s="3" customFormat="1" ht="13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s="3" customFormat="1" ht="13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s="3" customFormat="1" ht="13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s="3" customFormat="1" ht="13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s="3" customFormat="1" ht="13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s="3" customFormat="1" ht="13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s="3" customFormat="1" ht="13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s="3" customFormat="1" ht="13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s="3" customFormat="1" ht="13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s="3" customFormat="1" ht="13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s="3" customFormat="1" ht="13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s="3" customFormat="1" ht="13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s="3" customFormat="1" ht="13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s="3" customFormat="1" ht="13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s="3" customFormat="1" ht="13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s="3" customFormat="1" ht="13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s="3" customFormat="1" ht="13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s="3" customFormat="1" ht="13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s="3" customFormat="1" ht="13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s="3" customFormat="1" ht="13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s="3" customFormat="1" ht="13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s="3" customFormat="1" ht="13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s="3" customFormat="1" ht="13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s="3" customFormat="1" ht="13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s="3" customFormat="1" ht="13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s="3" customFormat="1" ht="13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s="3" customFormat="1" ht="13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s="3" customFormat="1" ht="13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s="3" customFormat="1" ht="13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s="3" customFormat="1" ht="13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s="3" customFormat="1" ht="13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s="3" customFormat="1" ht="13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s="3" customFormat="1" ht="13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s="3" customFormat="1" ht="13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s="3" customFormat="1" ht="13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s="3" customFormat="1" ht="13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s="3" customFormat="1" ht="13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s="3" customFormat="1" ht="13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s="3" customFormat="1" ht="13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s="3" customFormat="1" ht="13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s="3" customFormat="1" ht="13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s="3" customFormat="1" ht="13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s="3" customFormat="1" ht="13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s="3" customFormat="1" ht="13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s="3" customFormat="1" ht="13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s="3" customFormat="1" ht="13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s="3" customFormat="1" ht="13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s="3" customFormat="1" ht="13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s="3" customFormat="1" ht="13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s="3" customFormat="1" ht="13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s="3" customFormat="1" ht="13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s="3" customFormat="1" ht="13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s="3" customFormat="1" ht="13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s="3" customFormat="1" ht="13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s="3" customFormat="1" ht="13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s="3" customFormat="1" ht="13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s="3" customFormat="1" ht="13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s="3" customFormat="1" ht="13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s="3" customFormat="1" ht="13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s="3" customFormat="1" ht="13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s="3" customFormat="1" ht="13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s="3" customFormat="1" ht="13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s="3" customFormat="1" ht="13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s="3" customFormat="1" ht="13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s="3" customFormat="1" ht="13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s="3" customFormat="1" ht="13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s="3" customFormat="1" ht="13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s="3" customFormat="1" ht="13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s="3" customFormat="1" ht="13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s="3" customFormat="1" ht="13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s="3" customFormat="1" ht="13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s="3" customFormat="1" ht="13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s="3" customFormat="1" ht="13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s="3" customFormat="1" ht="13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s="3" customFormat="1" ht="13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s="3" customFormat="1" ht="13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s="3" customFormat="1" ht="13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s="3" customFormat="1" ht="13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s="3" customFormat="1" ht="13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s="3" customFormat="1" ht="13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s="3" customFormat="1" ht="13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s="3" customFormat="1" ht="13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s="3" customFormat="1" ht="13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s="3" customFormat="1" ht="13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s="3" customFormat="1" ht="13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s="3" customFormat="1" ht="13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s="3" customFormat="1" ht="13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s="3" customFormat="1" ht="13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s="3" customFormat="1" ht="13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s="3" customFormat="1" ht="13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s="3" customFormat="1" ht="13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s="3" customFormat="1" ht="13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s="3" customFormat="1" ht="13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s="3" customFormat="1" ht="13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s="3" customFormat="1" ht="13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s="3" customFormat="1" ht="13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s="3" customFormat="1" ht="13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s="3" customFormat="1" ht="13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s="3" customFormat="1" ht="13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s="3" customFormat="1" ht="13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s="3" customFormat="1" ht="13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s="3" customFormat="1" ht="13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s="3" customFormat="1" ht="13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s="3" customFormat="1" ht="13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s="3" customFormat="1" ht="13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s="3" customFormat="1" ht="13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s="3" customFormat="1" ht="13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s="3" customFormat="1" ht="13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s="3" customFormat="1" ht="13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s="3" customFormat="1" ht="13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s="3" customFormat="1" ht="13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s="3" customFormat="1" ht="13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s="3" customFormat="1" ht="13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s="3" customFormat="1" ht="13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s="3" customFormat="1" ht="13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s="3" customFormat="1" ht="13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s="3" customFormat="1" ht="13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s="3" customFormat="1" ht="13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s="3" customFormat="1" ht="13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s="3" customFormat="1" ht="13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s="3" customFormat="1" ht="13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s="3" customFormat="1" ht="13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s="3" customFormat="1" ht="13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s="3" customFormat="1" ht="13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s="3" customFormat="1" ht="13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s="3" customFormat="1" ht="13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s="3" customFormat="1" ht="13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s="3" customFormat="1" ht="13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s="3" customFormat="1" ht="13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s="3" customFormat="1" ht="13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s="3" customFormat="1" ht="13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s="3" customFormat="1" ht="13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s="3" customFormat="1" ht="13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s="3" customFormat="1" ht="13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s="3" customFormat="1" ht="13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s="3" customFormat="1" ht="13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s="3" customFormat="1" ht="13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s="3" customFormat="1" ht="13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s="3" customFormat="1" ht="13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s="3" customFormat="1" ht="13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s="3" customFormat="1" ht="13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s="3" customFormat="1" ht="13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s="3" customFormat="1" ht="13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s="3" customFormat="1" ht="13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s="3" customFormat="1" ht="13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s="3" customFormat="1" ht="13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s="3" customFormat="1" ht="13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s="3" customFormat="1" ht="13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s="3" customFormat="1" ht="13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s="3" customFormat="1" ht="13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s="3" customFormat="1" ht="13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s="3" customFormat="1" ht="13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s="3" customFormat="1" ht="13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s="3" customFormat="1" ht="13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s="3" customFormat="1" ht="13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s="3" customFormat="1" ht="13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s="3" customFormat="1" ht="13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s="3" customFormat="1" ht="13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s="3" customFormat="1" ht="13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s="3" customFormat="1" ht="13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s="3" customFormat="1" ht="13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s="3" customFormat="1" ht="13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s="3" customFormat="1" ht="13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s="3" customFormat="1" ht="13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s="3" customFormat="1" ht="13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s="3" customFormat="1" ht="13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s="3" customFormat="1" ht="13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s="3" customFormat="1" ht="13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s="3" customFormat="1" ht="13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s="3" customFormat="1" ht="13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s="3" customFormat="1" ht="13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s="3" customFormat="1" ht="13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s="3" customFormat="1" ht="13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s="3" customFormat="1" ht="13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s="3" customFormat="1" ht="13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s="3" customFormat="1" ht="13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s="3" customFormat="1" ht="13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s="3" customFormat="1" ht="13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s="3" customFormat="1" ht="13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s="3" customFormat="1" ht="13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s="3" customFormat="1" ht="13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s="3" customFormat="1" ht="13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s="3" customFormat="1" ht="13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s="3" customFormat="1" ht="13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s="3" customFormat="1" ht="13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s="3" customFormat="1" ht="13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s="3" customFormat="1" ht="13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s="3" customFormat="1" ht="13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s="3" customFormat="1" ht="13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s="3" customFormat="1" ht="13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s="3" customFormat="1" ht="13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s="3" customFormat="1" ht="13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s="3" customFormat="1" ht="13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s="3" customFormat="1" ht="13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s="3" customFormat="1" ht="13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s="3" customFormat="1" ht="13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s="3" customFormat="1" ht="13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s="3" customFormat="1" ht="13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s="3" customFormat="1" ht="13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s="3" customFormat="1" ht="13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s="3" customFormat="1" ht="13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s="3" customFormat="1" ht="13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s="3" customFormat="1" ht="13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s="3" customFormat="1" ht="13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s="3" customFormat="1" ht="13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s="3" customFormat="1" ht="13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s="3" customFormat="1" ht="13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s="3" customFormat="1" ht="13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s="3" customFormat="1" ht="13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s="3" customFormat="1" ht="13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s="3" customFormat="1" ht="13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s="3" customFormat="1" ht="13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s="3" customFormat="1" ht="13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s="3" customFormat="1" ht="13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s="3" customFormat="1" ht="13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s="3" customFormat="1" ht="13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s="3" customFormat="1" ht="13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s="3" customFormat="1" ht="13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s="3" customFormat="1" ht="13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s="3" customFormat="1" ht="13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s="3" customFormat="1" ht="13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s="3" customFormat="1" ht="13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s="3" customFormat="1" ht="13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s="3" customFormat="1" ht="13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s="3" customFormat="1" ht="13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s="3" customFormat="1" ht="13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s="3" customFormat="1" ht="13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s="3" customFormat="1" ht="13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s="3" customFormat="1" ht="13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s="3" customFormat="1" ht="13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s="3" customFormat="1" ht="13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s="3" customFormat="1" ht="13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s="3" customFormat="1" ht="13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s="3" customFormat="1" ht="13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s="3" customFormat="1" ht="13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s="3" customFormat="1" ht="13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spans="1:39" s="3" customFormat="1" ht="13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s="3" customFormat="1" ht="13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s="3" customFormat="1" ht="13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s="3" customFormat="1" ht="13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s="3" customFormat="1" ht="13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s="3" customFormat="1" ht="13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s="3" customFormat="1" ht="13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s="3" customFormat="1" ht="13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s="3" customFormat="1" ht="13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s="3" customFormat="1" ht="13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s="3" customFormat="1" ht="13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s="3" customFormat="1" ht="13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s="3" customFormat="1" ht="13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s="3" customFormat="1" ht="13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s="3" customFormat="1" ht="13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s="3" customFormat="1" ht="13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s="3" customFormat="1" ht="13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s="3" customFormat="1" ht="13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s="3" customFormat="1" ht="13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s="3" customFormat="1" ht="13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s="3" customFormat="1" ht="13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s="3" customFormat="1" ht="13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s="3" customFormat="1" ht="13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s="3" customFormat="1" ht="13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spans="1:39" s="3" customFormat="1" ht="13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spans="1:39" s="3" customFormat="1" ht="13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s="3" customFormat="1" ht="13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s="3" customFormat="1" ht="13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s="3" customFormat="1" ht="13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s="3" customFormat="1" ht="13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s="3" customFormat="1" ht="13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spans="1:39" s="3" customFormat="1" ht="13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spans="1:39" s="3" customFormat="1" ht="13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s="3" customFormat="1" ht="13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s="3" customFormat="1" ht="13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s="3" customFormat="1" ht="13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spans="1:39" s="3" customFormat="1" ht="13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spans="1:39" s="3" customFormat="1" ht="13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s="3" customFormat="1" ht="13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spans="1:39" s="3" customFormat="1" ht="13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spans="1:39" s="3" customFormat="1" ht="13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spans="1:39" s="3" customFormat="1" ht="13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s="3" customFormat="1" ht="13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</sheetData>
  <mergeCells count="8">
    <mergeCell ref="B52:C53"/>
    <mergeCell ref="N44:S46"/>
    <mergeCell ref="A8:K8"/>
    <mergeCell ref="A9:K9"/>
    <mergeCell ref="A10:K10"/>
    <mergeCell ref="A11:K11"/>
    <mergeCell ref="A12:K12"/>
    <mergeCell ref="P38:T41"/>
  </mergeCells>
  <pageMargins left="0.23622047244094491" right="0.23622047244094491" top="0.74803149606299213" bottom="0.74803149606299213" header="0.31496062992125984" footer="0.31496062992125984"/>
  <pageSetup scale="47" fitToHeight="0" orientation="portrait" r:id="rId1"/>
  <headerFooter alignWithMargins="0"/>
  <rowBreaks count="1" manualBreakCount="1">
    <brk id="6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2° TRIMESTRE_2015</vt:lpstr>
      <vt:lpstr>'2° TRIMESTRE_2015'!Área_de_impresión</vt:lpstr>
      <vt:lpstr>'2° TRIMESTRE_2015'!Títulos_a_imprimir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Laura Marina Ramírez Aragon</cp:lastModifiedBy>
  <cp:lastPrinted>2015-07-14T17:23:33Z</cp:lastPrinted>
  <dcterms:created xsi:type="dcterms:W3CDTF">2015-05-20T15:32:04Z</dcterms:created>
  <dcterms:modified xsi:type="dcterms:W3CDTF">2016-02-05T15:18:33Z</dcterms:modified>
</cp:coreProperties>
</file>