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185" windowWidth="22755" windowHeight="8895"/>
  </bookViews>
  <sheets>
    <sheet name="1 TRIM-2014" sheetId="1" r:id="rId1"/>
  </sheets>
  <definedNames>
    <definedName name="_xlnm.Print_Area" localSheetId="0">'1 TRIM-2014'!$B$1:$I$151</definedName>
    <definedName name="_xlnm.Print_Titles" localSheetId="0">'1 TRIM-2014'!$1:$11</definedName>
  </definedNames>
  <calcPr calcId="145621" fullCalcOnLoad="1"/>
</workbook>
</file>

<file path=xl/calcChain.xml><?xml version="1.0" encoding="utf-8"?>
<calcChain xmlns="http://schemas.openxmlformats.org/spreadsheetml/2006/main">
  <c r="C13" i="1" l="1"/>
  <c r="D13" i="1"/>
  <c r="D24" i="1" s="1"/>
  <c r="F13" i="1"/>
  <c r="F24" i="1" s="1"/>
  <c r="G13" i="1"/>
  <c r="H13" i="1"/>
  <c r="H24" i="1" s="1"/>
  <c r="I13" i="1"/>
  <c r="E14" i="1"/>
  <c r="E13" i="1" s="1"/>
  <c r="E24" i="1" s="1"/>
  <c r="E15" i="1"/>
  <c r="E16" i="1"/>
  <c r="E17" i="1"/>
  <c r="C19" i="1"/>
  <c r="D19" i="1"/>
  <c r="F19" i="1"/>
  <c r="G19" i="1"/>
  <c r="H19" i="1"/>
  <c r="I19" i="1"/>
  <c r="E20" i="1"/>
  <c r="E21" i="1"/>
  <c r="E19" i="1" s="1"/>
  <c r="E22" i="1"/>
  <c r="C24" i="1"/>
  <c r="G24" i="1"/>
  <c r="I24" i="1"/>
  <c r="C27" i="1"/>
  <c r="D27" i="1"/>
  <c r="D38" i="1" s="1"/>
  <c r="F27" i="1"/>
  <c r="F38" i="1" s="1"/>
  <c r="G27" i="1"/>
  <c r="H27" i="1"/>
  <c r="H38" i="1" s="1"/>
  <c r="I27" i="1"/>
  <c r="E28" i="1"/>
  <c r="E27" i="1" s="1"/>
  <c r="E38" i="1" s="1"/>
  <c r="E29" i="1"/>
  <c r="E30" i="1"/>
  <c r="E31" i="1"/>
  <c r="C33" i="1"/>
  <c r="D33" i="1"/>
  <c r="F33" i="1"/>
  <c r="G33" i="1"/>
  <c r="H33" i="1"/>
  <c r="I33" i="1"/>
  <c r="E34" i="1"/>
  <c r="E35" i="1"/>
  <c r="E33" i="1" s="1"/>
  <c r="E36" i="1"/>
  <c r="C38" i="1"/>
  <c r="G38" i="1"/>
  <c r="I38" i="1"/>
  <c r="C41" i="1"/>
  <c r="D41" i="1"/>
  <c r="D52" i="1" s="1"/>
  <c r="F41" i="1"/>
  <c r="F52" i="1" s="1"/>
  <c r="G41" i="1"/>
  <c r="E42" i="1"/>
  <c r="E41" i="1" s="1"/>
  <c r="H42" i="1"/>
  <c r="I42" i="1"/>
  <c r="E43" i="1"/>
  <c r="H43" i="1"/>
  <c r="I43" i="1" s="1"/>
  <c r="E44" i="1"/>
  <c r="H44" i="1"/>
  <c r="I44" i="1"/>
  <c r="E45" i="1"/>
  <c r="C47" i="1"/>
  <c r="D47" i="1"/>
  <c r="F47" i="1"/>
  <c r="G47" i="1"/>
  <c r="H47" i="1"/>
  <c r="I47" i="1"/>
  <c r="E48" i="1"/>
  <c r="E49" i="1"/>
  <c r="E47" i="1" s="1"/>
  <c r="E50" i="1"/>
  <c r="C52" i="1"/>
  <c r="G52" i="1"/>
  <c r="C55" i="1"/>
  <c r="D55" i="1"/>
  <c r="D66" i="1" s="1"/>
  <c r="F55" i="1"/>
  <c r="F66" i="1" s="1"/>
  <c r="G55" i="1"/>
  <c r="H55" i="1"/>
  <c r="H66" i="1" s="1"/>
  <c r="E56" i="1"/>
  <c r="E55" i="1" s="1"/>
  <c r="H56" i="1"/>
  <c r="I56" i="1"/>
  <c r="I55" i="1" s="1"/>
  <c r="I66" i="1" s="1"/>
  <c r="E57" i="1"/>
  <c r="E58" i="1"/>
  <c r="H58" i="1"/>
  <c r="I58" i="1"/>
  <c r="E59" i="1"/>
  <c r="C61" i="1"/>
  <c r="D61" i="1"/>
  <c r="F61" i="1"/>
  <c r="G61" i="1"/>
  <c r="H61" i="1"/>
  <c r="I61" i="1"/>
  <c r="E62" i="1"/>
  <c r="E63" i="1"/>
  <c r="E61" i="1" s="1"/>
  <c r="E64" i="1"/>
  <c r="C66" i="1"/>
  <c r="G66" i="1"/>
  <c r="C69" i="1"/>
  <c r="D69" i="1"/>
  <c r="D80" i="1" s="1"/>
  <c r="F69" i="1"/>
  <c r="F80" i="1" s="1"/>
  <c r="G69" i="1"/>
  <c r="E70" i="1"/>
  <c r="H70" i="1"/>
  <c r="I70" i="1"/>
  <c r="E71" i="1"/>
  <c r="E72" i="1"/>
  <c r="H72" i="1"/>
  <c r="I72" i="1"/>
  <c r="E73" i="1"/>
  <c r="H73" i="1"/>
  <c r="C75" i="1"/>
  <c r="D75" i="1"/>
  <c r="F75" i="1"/>
  <c r="G75" i="1"/>
  <c r="H75" i="1"/>
  <c r="I75" i="1"/>
  <c r="E76" i="1"/>
  <c r="E77" i="1"/>
  <c r="E75" i="1" s="1"/>
  <c r="E78" i="1"/>
  <c r="C80" i="1"/>
  <c r="G80" i="1"/>
  <c r="C83" i="1"/>
  <c r="D83" i="1"/>
  <c r="D94" i="1" s="1"/>
  <c r="F83" i="1"/>
  <c r="F94" i="1" s="1"/>
  <c r="G83" i="1"/>
  <c r="E84" i="1"/>
  <c r="H84" i="1"/>
  <c r="I84" i="1"/>
  <c r="E85" i="1"/>
  <c r="E86" i="1"/>
  <c r="H86" i="1"/>
  <c r="I86" i="1"/>
  <c r="E87" i="1"/>
  <c r="H87" i="1"/>
  <c r="I87" i="1" s="1"/>
  <c r="C89" i="1"/>
  <c r="D89" i="1"/>
  <c r="F89" i="1"/>
  <c r="G89" i="1"/>
  <c r="H89" i="1"/>
  <c r="I89" i="1"/>
  <c r="E90" i="1"/>
  <c r="E91" i="1"/>
  <c r="E89" i="1" s="1"/>
  <c r="E92" i="1"/>
  <c r="C94" i="1"/>
  <c r="G94" i="1"/>
  <c r="C97" i="1"/>
  <c r="D97" i="1"/>
  <c r="D108" i="1" s="1"/>
  <c r="F97" i="1"/>
  <c r="F108" i="1" s="1"/>
  <c r="G97" i="1"/>
  <c r="E98" i="1"/>
  <c r="E97" i="1" s="1"/>
  <c r="E108" i="1" s="1"/>
  <c r="H98" i="1"/>
  <c r="I98" i="1"/>
  <c r="E99" i="1"/>
  <c r="H99" i="1"/>
  <c r="I99" i="1" s="1"/>
  <c r="E100" i="1"/>
  <c r="H100" i="1"/>
  <c r="I100" i="1"/>
  <c r="E101" i="1"/>
  <c r="H101" i="1"/>
  <c r="I101" i="1" s="1"/>
  <c r="C103" i="1"/>
  <c r="D103" i="1"/>
  <c r="F103" i="1"/>
  <c r="G103" i="1"/>
  <c r="H103" i="1"/>
  <c r="I103" i="1"/>
  <c r="E104" i="1"/>
  <c r="E105" i="1"/>
  <c r="E103" i="1" s="1"/>
  <c r="E106" i="1"/>
  <c r="C108" i="1"/>
  <c r="G108" i="1"/>
  <c r="C111" i="1"/>
  <c r="D111" i="1"/>
  <c r="D122" i="1" s="1"/>
  <c r="F111" i="1"/>
  <c r="F122" i="1" s="1"/>
  <c r="E112" i="1"/>
  <c r="H112" i="1"/>
  <c r="I112" i="1"/>
  <c r="E113" i="1"/>
  <c r="G113" i="1"/>
  <c r="E114" i="1"/>
  <c r="H114" i="1"/>
  <c r="E115" i="1"/>
  <c r="I115" i="1"/>
  <c r="C117" i="1"/>
  <c r="D117" i="1"/>
  <c r="F117" i="1"/>
  <c r="G117" i="1"/>
  <c r="H117" i="1"/>
  <c r="I117" i="1"/>
  <c r="E118" i="1"/>
  <c r="E119" i="1"/>
  <c r="E117" i="1" s="1"/>
  <c r="E120" i="1"/>
  <c r="C122" i="1"/>
  <c r="C138" i="1" s="1"/>
  <c r="C125" i="1"/>
  <c r="D125" i="1"/>
  <c r="F125" i="1"/>
  <c r="G125" i="1"/>
  <c r="H125" i="1"/>
  <c r="E126" i="1"/>
  <c r="I126" i="1"/>
  <c r="I125" i="1" s="1"/>
  <c r="I136" i="1" s="1"/>
  <c r="E127" i="1"/>
  <c r="I127" i="1"/>
  <c r="H128" i="1"/>
  <c r="I128" i="1" s="1"/>
  <c r="E129" i="1"/>
  <c r="I129" i="1"/>
  <c r="I130" i="1"/>
  <c r="C131" i="1"/>
  <c r="D131" i="1"/>
  <c r="D136" i="1" s="1"/>
  <c r="F131" i="1"/>
  <c r="G131" i="1"/>
  <c r="H131" i="1"/>
  <c r="I131" i="1"/>
  <c r="E132" i="1"/>
  <c r="E133" i="1"/>
  <c r="E134" i="1"/>
  <c r="C136" i="1"/>
  <c r="F136" i="1"/>
  <c r="G136" i="1"/>
  <c r="H136" i="1"/>
  <c r="F140" i="1"/>
  <c r="C141" i="1"/>
  <c r="C140" i="1" s="1"/>
  <c r="D141" i="1"/>
  <c r="E141" i="1"/>
  <c r="F141" i="1"/>
  <c r="G141" i="1"/>
  <c r="H141" i="1"/>
  <c r="I141" i="1"/>
  <c r="C142" i="1"/>
  <c r="D142" i="1"/>
  <c r="E142" i="1" s="1"/>
  <c r="F142" i="1"/>
  <c r="C143" i="1"/>
  <c r="D143" i="1"/>
  <c r="E143" i="1"/>
  <c r="F143" i="1"/>
  <c r="G143" i="1"/>
  <c r="C144" i="1"/>
  <c r="D144" i="1"/>
  <c r="E144" i="1" s="1"/>
  <c r="F144" i="1"/>
  <c r="G144" i="1"/>
  <c r="H144" i="1"/>
  <c r="C147" i="1"/>
  <c r="D147" i="1"/>
  <c r="F147" i="1"/>
  <c r="F146" i="1" s="1"/>
  <c r="G147" i="1"/>
  <c r="H147" i="1"/>
  <c r="H146" i="1" s="1"/>
  <c r="I147" i="1"/>
  <c r="C148" i="1"/>
  <c r="C146" i="1" s="1"/>
  <c r="C151" i="1" s="1"/>
  <c r="D148" i="1"/>
  <c r="E148" i="1"/>
  <c r="F148" i="1"/>
  <c r="G148" i="1"/>
  <c r="G146" i="1" s="1"/>
  <c r="H148" i="1"/>
  <c r="I148" i="1"/>
  <c r="I146" i="1" s="1"/>
  <c r="C149" i="1"/>
  <c r="D149" i="1"/>
  <c r="E149" i="1" s="1"/>
  <c r="F149" i="1"/>
  <c r="G149" i="1"/>
  <c r="H149" i="1"/>
  <c r="I149" i="1"/>
  <c r="D146" i="1" l="1"/>
  <c r="E147" i="1"/>
  <c r="E146" i="1" s="1"/>
  <c r="D140" i="1"/>
  <c r="D151" i="1" s="1"/>
  <c r="E131" i="1"/>
  <c r="E125" i="1"/>
  <c r="E136" i="1" s="1"/>
  <c r="I114" i="1"/>
  <c r="I143" i="1" s="1"/>
  <c r="H143" i="1"/>
  <c r="H97" i="1"/>
  <c r="H108" i="1" s="1"/>
  <c r="H83" i="1"/>
  <c r="H94" i="1" s="1"/>
  <c r="E66" i="1"/>
  <c r="D138" i="1"/>
  <c r="E140" i="1"/>
  <c r="E151" i="1" s="1"/>
  <c r="F151" i="1"/>
  <c r="G111" i="1"/>
  <c r="G122" i="1" s="1"/>
  <c r="G138" i="1" s="1"/>
  <c r="H113" i="1"/>
  <c r="G142" i="1"/>
  <c r="G140" i="1" s="1"/>
  <c r="G151" i="1" s="1"/>
  <c r="E111" i="1"/>
  <c r="E122" i="1" s="1"/>
  <c r="I97" i="1"/>
  <c r="I108" i="1" s="1"/>
  <c r="I83" i="1"/>
  <c r="I94" i="1" s="1"/>
  <c r="E83" i="1"/>
  <c r="E94" i="1" s="1"/>
  <c r="I73" i="1"/>
  <c r="I144" i="1" s="1"/>
  <c r="H69" i="1"/>
  <c r="H80" i="1" s="1"/>
  <c r="I69" i="1"/>
  <c r="I80" i="1" s="1"/>
  <c r="E69" i="1"/>
  <c r="E80" i="1" s="1"/>
  <c r="I41" i="1"/>
  <c r="I52" i="1" s="1"/>
  <c r="E52" i="1"/>
  <c r="E138" i="1" s="1"/>
  <c r="F138" i="1"/>
  <c r="H41" i="1"/>
  <c r="H52" i="1" s="1"/>
  <c r="H138" i="1" l="1"/>
  <c r="H142" i="1"/>
  <c r="H140" i="1" s="1"/>
  <c r="H151" i="1" s="1"/>
  <c r="H111" i="1"/>
  <c r="H122" i="1" s="1"/>
  <c r="I113" i="1"/>
  <c r="I111" i="1" l="1"/>
  <c r="I122" i="1" s="1"/>
  <c r="I138" i="1" s="1"/>
  <c r="I142" i="1"/>
  <c r="I140" i="1" s="1"/>
  <c r="I151" i="1" s="1"/>
</calcChain>
</file>

<file path=xl/sharedStrings.xml><?xml version="1.0" encoding="utf-8"?>
<sst xmlns="http://schemas.openxmlformats.org/spreadsheetml/2006/main" count="121" uniqueCount="32">
  <si>
    <t xml:space="preserve">TOTAL CAJA DE PREVISIÓN </t>
  </si>
  <si>
    <t>7000 INVERSIÓN FINANCIERA Y OTRAS PROVICIONES</t>
  </si>
  <si>
    <t>6000 INVERSIÓN PÚBLICA</t>
  </si>
  <si>
    <t>5000 BIENES MUEBLES, INMUEBLES E INTANGIBLES</t>
  </si>
  <si>
    <t>GASTO DE INVERSIÓN</t>
  </si>
  <si>
    <t>4000 TRANSFERENCIAS, ASIGNACIONES, SUBSIDIOS Y OTRAS AYUDAS</t>
  </si>
  <si>
    <t>3000 SERVICIOS GENERALES</t>
  </si>
  <si>
    <t>2000 MATERIALES Y SUMINISTROS</t>
  </si>
  <si>
    <t>1000 SERVICIOS PERSONALES</t>
  </si>
  <si>
    <t>GASTO CORRIENTE</t>
  </si>
  <si>
    <t>CAJA DE PREVISIÓN DE LA POLICÍA PREVENTIVA DEL D.F.</t>
  </si>
  <si>
    <t>TOTAL</t>
  </si>
  <si>
    <t xml:space="preserve">271 523  Otorgamiento de Apoyos Económicos </t>
  </si>
  <si>
    <t>271 522  Operación del Sistema de Crédito a Corto Plazo  y Especiales</t>
  </si>
  <si>
    <t>262 458  Operación del Sistema de Pensiones</t>
  </si>
  <si>
    <t>242 429  Promoción y ejecución  de actividades socioculturales</t>
  </si>
  <si>
    <t xml:space="preserve">232 382  Otorgamiento de servicios de salud </t>
  </si>
  <si>
    <t>225 355  Operación del Sistema de Créditos Hipotecarios</t>
  </si>
  <si>
    <t>185 301 Administración de recursos institucionales</t>
  </si>
  <si>
    <t>172 301 Gestión integral del riesgo en materia de Protección Civil</t>
  </si>
  <si>
    <t>124 305  Fomento y concertación de acciones institucionales en pro de la igualdad</t>
  </si>
  <si>
    <t>EGRESOS PAGADOS</t>
  </si>
  <si>
    <t>EGRESOS EJERCIDOS</t>
  </si>
  <si>
    <t>EGRESOS DEVENGADOS</t>
  </si>
  <si>
    <t>EGRESOS COMPROMETIDOS</t>
  </si>
  <si>
    <t>EGRESOS MODIFICADO</t>
  </si>
  <si>
    <t>AMPLIACIONES / REDUCCIONES</t>
  </si>
  <si>
    <t>EGRESOS APROBADOS</t>
  </si>
  <si>
    <t>CAPÍTULO DE GASTO / MOMENTO CONTABLE</t>
  </si>
  <si>
    <t>ESTADO ANALÍTICO DEL EJERCICIO DEL PRESUPUESTO DE EGRESOS ENERO-MARZO 2014 POR ACTIVIDAD INSTITUCIONAL</t>
  </si>
  <si>
    <t>SUBGERENCIA DE PLANEACIÓN Y PRESUPUESTO</t>
  </si>
  <si>
    <t>GERENCIA DE FINANZAS 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</si>
</sst>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[$€];[Red]\-#,##0[$€]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10" fillId="0" borderId="0"/>
  </cellStyleXfs>
  <cellXfs count="38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4" fontId="6" fillId="0" borderId="0" xfId="1" applyNumberFormat="1" applyFont="1"/>
    <xf numFmtId="4" fontId="7" fillId="2" borderId="1" xfId="1" applyNumberFormat="1" applyFont="1" applyFill="1" applyBorder="1"/>
    <xf numFmtId="0" fontId="7" fillId="0" borderId="1" xfId="1" applyFont="1" applyBorder="1"/>
    <xf numFmtId="4" fontId="7" fillId="0" borderId="2" xfId="1" applyNumberFormat="1" applyFont="1" applyFill="1" applyBorder="1"/>
    <xf numFmtId="0" fontId="7" fillId="0" borderId="2" xfId="1" applyFont="1" applyBorder="1"/>
    <xf numFmtId="4" fontId="7" fillId="3" borderId="2" xfId="1" applyNumberFormat="1" applyFont="1" applyFill="1" applyBorder="1"/>
    <xf numFmtId="0" fontId="7" fillId="3" borderId="2" xfId="1" applyFont="1" applyFill="1" applyBorder="1"/>
    <xf numFmtId="0" fontId="7" fillId="0" borderId="2" xfId="1" applyFont="1" applyBorder="1" applyAlignment="1">
      <alignment horizontal="justify" vertical="top" wrapText="1"/>
    </xf>
    <xf numFmtId="4" fontId="4" fillId="0" borderId="0" xfId="1" applyNumberFormat="1" applyFont="1" applyFill="1"/>
    <xf numFmtId="4" fontId="8" fillId="4" borderId="1" xfId="1" applyNumberFormat="1" applyFont="1" applyFill="1" applyBorder="1"/>
    <xf numFmtId="0" fontId="8" fillId="4" borderId="1" xfId="1" applyFont="1" applyFill="1" applyBorder="1"/>
    <xf numFmtId="4" fontId="4" fillId="0" borderId="3" xfId="1" applyNumberFormat="1" applyFont="1" applyFill="1" applyBorder="1"/>
    <xf numFmtId="0" fontId="4" fillId="0" borderId="3" xfId="1" applyFont="1" applyBorder="1"/>
    <xf numFmtId="4" fontId="7" fillId="2" borderId="2" xfId="1" applyNumberFormat="1" applyFont="1" applyFill="1" applyBorder="1"/>
    <xf numFmtId="0" fontId="7" fillId="2" borderId="2" xfId="1" applyFont="1" applyFill="1" applyBorder="1"/>
    <xf numFmtId="0" fontId="7" fillId="0" borderId="2" xfId="1" applyFont="1" applyFill="1" applyBorder="1"/>
    <xf numFmtId="4" fontId="9" fillId="0" borderId="4" xfId="1" applyNumberFormat="1" applyFont="1" applyFill="1" applyBorder="1"/>
    <xf numFmtId="0" fontId="8" fillId="5" borderId="4" xfId="1" applyFont="1" applyFill="1" applyBorder="1" applyAlignment="1">
      <alignment horizontal="left" vertical="top" wrapText="1"/>
    </xf>
    <xf numFmtId="4" fontId="9" fillId="0" borderId="2" xfId="1" applyNumberFormat="1" applyFont="1" applyFill="1" applyBorder="1"/>
    <xf numFmtId="0" fontId="9" fillId="0" borderId="2" xfId="1" applyFont="1" applyBorder="1"/>
    <xf numFmtId="4" fontId="9" fillId="0" borderId="1" xfId="1" applyNumberFormat="1" applyFont="1" applyFill="1" applyBorder="1"/>
    <xf numFmtId="4" fontId="9" fillId="6" borderId="1" xfId="1" applyNumberFormat="1" applyFont="1" applyFill="1" applyBorder="1"/>
    <xf numFmtId="0" fontId="9" fillId="0" borderId="1" xfId="1" applyFont="1" applyBorder="1"/>
    <xf numFmtId="4" fontId="7" fillId="2" borderId="3" xfId="1" applyNumberFormat="1" applyFont="1" applyFill="1" applyBorder="1"/>
    <xf numFmtId="0" fontId="7" fillId="2" borderId="3" xfId="1" applyFont="1" applyFill="1" applyBorder="1"/>
    <xf numFmtId="0" fontId="7" fillId="0" borderId="4" xfId="1" applyFont="1" applyFill="1" applyBorder="1"/>
    <xf numFmtId="0" fontId="7" fillId="0" borderId="4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 vertical="top" wrapText="1"/>
    </xf>
    <xf numFmtId="0" fontId="7" fillId="4" borderId="1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/>
    </xf>
  </cellXfs>
  <cellStyles count="16">
    <cellStyle name="Euro" xfId="2"/>
    <cellStyle name="Normal" xfId="0" builtinId="0"/>
    <cellStyle name="Normal 2" xfId="3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266700</xdr:rowOff>
    </xdr:from>
    <xdr:to>
      <xdr:col>2</xdr:col>
      <xdr:colOff>990600</xdr:colOff>
      <xdr:row>5</xdr:row>
      <xdr:rowOff>190500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66700"/>
          <a:ext cx="12382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38"/>
  <sheetViews>
    <sheetView showGridLines="0" tabSelected="1" view="pageBreakPreview" zoomScale="115" zoomScaleNormal="130" zoomScaleSheetLayoutView="115" workbookViewId="0">
      <selection activeCell="D19" sqref="D19"/>
    </sheetView>
  </sheetViews>
  <sheetFormatPr baseColWidth="10" defaultRowHeight="15"/>
  <cols>
    <col min="1" max="1" width="0.28515625" style="2" customWidth="1"/>
    <col min="2" max="2" width="50.42578125" style="2" bestFit="1" customWidth="1"/>
    <col min="3" max="3" width="14.85546875" style="2" bestFit="1" customWidth="1"/>
    <col min="4" max="4" width="19" style="2" customWidth="1"/>
    <col min="5" max="5" width="16.140625" style="2" bestFit="1" customWidth="1"/>
    <col min="6" max="6" width="16" style="2" customWidth="1"/>
    <col min="7" max="7" width="16.85546875" style="2" bestFit="1" customWidth="1"/>
    <col min="8" max="8" width="16.140625" style="2" customWidth="1"/>
    <col min="9" max="9" width="15.85546875" style="2" customWidth="1"/>
    <col min="10" max="12" width="3.570312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70" s="3" customFormat="1" ht="22.5" customHeight="1">
      <c r="A1" s="4"/>
      <c r="B1" s="37"/>
      <c r="C1" s="37"/>
      <c r="D1" s="37"/>
      <c r="E1" s="37"/>
      <c r="F1" s="37"/>
      <c r="G1" s="37"/>
      <c r="H1" s="37"/>
      <c r="I1" s="3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2" spans="1:70" s="3" customFormat="1" ht="17.25" customHeight="1">
      <c r="A2" s="4"/>
      <c r="B2" s="37"/>
      <c r="C2" s="37"/>
      <c r="D2" s="37"/>
      <c r="E2" s="37"/>
      <c r="F2" s="37"/>
      <c r="G2" s="37"/>
      <c r="H2" s="37"/>
      <c r="I2" s="3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</row>
    <row r="3" spans="1:70" s="3" customFormat="1" ht="15" customHeight="1">
      <c r="A3" s="4"/>
      <c r="B3" s="37"/>
      <c r="C3" s="37"/>
      <c r="D3" s="37"/>
      <c r="E3" s="37"/>
      <c r="F3" s="37"/>
      <c r="G3" s="37"/>
      <c r="H3" s="37"/>
      <c r="I3" s="3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</row>
    <row r="4" spans="1:70" s="3" customFormat="1" ht="15.75" customHeight="1">
      <c r="A4" s="4"/>
      <c r="B4" s="36"/>
      <c r="C4" s="36"/>
      <c r="D4" s="36"/>
      <c r="E4" s="36"/>
      <c r="F4" s="36"/>
      <c r="G4" s="36"/>
      <c r="H4" s="36"/>
      <c r="I4" s="3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s="3" customFormat="1" ht="15.75" customHeight="1">
      <c r="A5" s="4"/>
      <c r="B5" s="36"/>
      <c r="C5" s="36"/>
      <c r="D5" s="36"/>
      <c r="E5" s="36"/>
      <c r="F5" s="36"/>
      <c r="G5" s="36"/>
      <c r="H5" s="36"/>
      <c r="I5" s="3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</row>
    <row r="6" spans="1:70" s="3" customFormat="1" ht="15.75" customHeight="1">
      <c r="A6" s="4"/>
      <c r="B6" s="36"/>
      <c r="C6" s="36"/>
      <c r="D6" s="36"/>
      <c r="E6" s="36"/>
      <c r="F6" s="36"/>
      <c r="G6" s="36"/>
      <c r="H6" s="36"/>
      <c r="I6" s="3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s="3" customFormat="1" ht="15.75" customHeight="1">
      <c r="A7" s="4"/>
      <c r="B7" s="35" t="s">
        <v>31</v>
      </c>
      <c r="C7" s="35"/>
      <c r="D7" s="35"/>
      <c r="E7" s="35"/>
      <c r="F7" s="35"/>
      <c r="G7" s="35"/>
      <c r="H7" s="35"/>
      <c r="I7" s="3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s="3" customFormat="1" ht="15.75" customHeight="1">
      <c r="A8" s="4"/>
      <c r="B8" s="35" t="s">
        <v>30</v>
      </c>
      <c r="C8" s="35"/>
      <c r="D8" s="35"/>
      <c r="E8" s="35"/>
      <c r="F8" s="35"/>
      <c r="G8" s="35"/>
      <c r="H8" s="35"/>
      <c r="I8" s="3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</row>
    <row r="9" spans="1:70" s="3" customFormat="1" ht="15.75" customHeight="1">
      <c r="A9" s="4"/>
      <c r="B9" s="35" t="s">
        <v>29</v>
      </c>
      <c r="C9" s="35"/>
      <c r="D9" s="35"/>
      <c r="E9" s="35"/>
      <c r="F9" s="35"/>
      <c r="G9" s="35"/>
      <c r="H9" s="35"/>
      <c r="I9" s="3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</row>
    <row r="10" spans="1:70" s="3" customFormat="1" ht="17.25" customHeight="1">
      <c r="A10" s="4"/>
      <c r="B10" s="34"/>
      <c r="C10" s="34"/>
      <c r="D10" s="34"/>
      <c r="E10" s="34"/>
      <c r="F10" s="34"/>
      <c r="G10" s="34"/>
      <c r="H10" s="34"/>
      <c r="I10" s="3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0" s="3" customFormat="1" ht="44.25" customHeight="1">
      <c r="A11" s="4"/>
      <c r="B11" s="33" t="s">
        <v>28</v>
      </c>
      <c r="C11" s="32" t="s">
        <v>27</v>
      </c>
      <c r="D11" s="32" t="s">
        <v>26</v>
      </c>
      <c r="E11" s="32" t="s">
        <v>25</v>
      </c>
      <c r="F11" s="32" t="s">
        <v>24</v>
      </c>
      <c r="G11" s="32" t="s">
        <v>23</v>
      </c>
      <c r="H11" s="32" t="s">
        <v>22</v>
      </c>
      <c r="I11" s="32" t="s">
        <v>21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0" s="3" customFormat="1" ht="22.5" customHeight="1">
      <c r="A12" s="4"/>
      <c r="B12" s="22" t="s">
        <v>20</v>
      </c>
      <c r="C12" s="31"/>
      <c r="D12" s="31"/>
      <c r="E12" s="31"/>
      <c r="F12" s="31"/>
      <c r="G12" s="31"/>
      <c r="H12" s="31"/>
      <c r="I12" s="30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0" s="3" customFormat="1" ht="15.75" customHeight="1">
      <c r="A13" s="4"/>
      <c r="B13" s="11" t="s">
        <v>9</v>
      </c>
      <c r="C13" s="10">
        <f>C14+C15+C16+C17</f>
        <v>4028001</v>
      </c>
      <c r="D13" s="10">
        <f>D14+D15+D16+D17</f>
        <v>0</v>
      </c>
      <c r="E13" s="10">
        <f>E14+E15+E16+E17</f>
        <v>4028001</v>
      </c>
      <c r="F13" s="10">
        <f>F14+F15+F16+F17</f>
        <v>0</v>
      </c>
      <c r="G13" s="10">
        <f>G14+G15+G16+G17</f>
        <v>0</v>
      </c>
      <c r="H13" s="10">
        <f>H14+H15+H16+H17</f>
        <v>0</v>
      </c>
      <c r="I13" s="10">
        <f>I14+I15+I16+I17</f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0" s="3" customFormat="1" ht="15.75" customHeight="1">
      <c r="A14" s="4"/>
      <c r="B14" s="9" t="s">
        <v>8</v>
      </c>
      <c r="C14" s="8">
        <v>0</v>
      </c>
      <c r="D14" s="8">
        <v>0</v>
      </c>
      <c r="E14" s="8">
        <f>C14+D14</f>
        <v>0</v>
      </c>
      <c r="F14" s="8">
        <v>0</v>
      </c>
      <c r="G14" s="8">
        <v>0</v>
      </c>
      <c r="H14" s="8">
        <v>0</v>
      </c>
      <c r="I14" s="8">
        <v>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0" s="3" customFormat="1" ht="12.75" customHeight="1">
      <c r="A15" s="4"/>
      <c r="B15" s="9" t="s">
        <v>7</v>
      </c>
      <c r="C15" s="8">
        <v>0</v>
      </c>
      <c r="D15" s="8">
        <v>0</v>
      </c>
      <c r="E15" s="8">
        <f>C15+D15</f>
        <v>0</v>
      </c>
      <c r="F15" s="8">
        <v>0</v>
      </c>
      <c r="G15" s="8">
        <v>0</v>
      </c>
      <c r="H15" s="8">
        <v>0</v>
      </c>
      <c r="I15" s="8">
        <v>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</row>
    <row r="16" spans="1:70" s="3" customFormat="1" ht="12.75" customHeight="1">
      <c r="A16" s="4"/>
      <c r="B16" s="9" t="s">
        <v>6</v>
      </c>
      <c r="C16" s="8">
        <v>548001</v>
      </c>
      <c r="D16" s="8">
        <v>0</v>
      </c>
      <c r="E16" s="8">
        <f>C16+D16</f>
        <v>548001</v>
      </c>
      <c r="F16" s="8">
        <v>0</v>
      </c>
      <c r="G16" s="8">
        <v>0</v>
      </c>
      <c r="H16" s="8">
        <v>0</v>
      </c>
      <c r="I16" s="8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</row>
    <row r="17" spans="1:70" s="3" customFormat="1" ht="26.25" customHeight="1">
      <c r="A17" s="4"/>
      <c r="B17" s="12" t="s">
        <v>5</v>
      </c>
      <c r="C17" s="8">
        <v>3480000</v>
      </c>
      <c r="D17" s="8">
        <v>0</v>
      </c>
      <c r="E17" s="8">
        <f>C17+D17</f>
        <v>3480000</v>
      </c>
      <c r="F17" s="8">
        <v>0</v>
      </c>
      <c r="G17" s="8">
        <v>0</v>
      </c>
      <c r="H17" s="8">
        <v>0</v>
      </c>
      <c r="I17" s="8">
        <v>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s="3" customFormat="1" ht="17.25" customHeight="1">
      <c r="A18" s="4"/>
      <c r="B18" s="9"/>
      <c r="C18" s="8"/>
      <c r="D18" s="8"/>
      <c r="E18" s="8"/>
      <c r="F18" s="8"/>
      <c r="G18" s="8"/>
      <c r="H18" s="8"/>
      <c r="I18" s="8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s="3" customFormat="1" ht="12.75" customHeight="1">
      <c r="A19" s="4"/>
      <c r="B19" s="11" t="s">
        <v>4</v>
      </c>
      <c r="C19" s="10">
        <f>C20+C21+C22</f>
        <v>0</v>
      </c>
      <c r="D19" s="10">
        <f>D20+D21+D22</f>
        <v>0</v>
      </c>
      <c r="E19" s="10">
        <f>E20+E21+E22</f>
        <v>0</v>
      </c>
      <c r="F19" s="10">
        <f>F20+F21+F22</f>
        <v>0</v>
      </c>
      <c r="G19" s="10">
        <f>G20+G21+G22</f>
        <v>0</v>
      </c>
      <c r="H19" s="10">
        <f>H20+H21+H22</f>
        <v>0</v>
      </c>
      <c r="I19" s="10">
        <f>I20+I21+I22</f>
        <v>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s="3" customFormat="1" ht="12.75" customHeight="1">
      <c r="A20" s="4"/>
      <c r="B20" s="9" t="s">
        <v>3</v>
      </c>
      <c r="C20" s="8">
        <v>0</v>
      </c>
      <c r="D20" s="8">
        <v>0</v>
      </c>
      <c r="E20" s="8">
        <f>C20+D20</f>
        <v>0</v>
      </c>
      <c r="F20" s="8">
        <v>0</v>
      </c>
      <c r="G20" s="8">
        <v>0</v>
      </c>
      <c r="H20" s="8">
        <v>0</v>
      </c>
      <c r="I20" s="8">
        <v>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s="3" customFormat="1" ht="15" customHeight="1">
      <c r="A21" s="4"/>
      <c r="B21" s="20" t="s">
        <v>2</v>
      </c>
      <c r="C21" s="8">
        <v>0</v>
      </c>
      <c r="D21" s="8">
        <v>0</v>
      </c>
      <c r="E21" s="8">
        <f>C21+D21</f>
        <v>0</v>
      </c>
      <c r="F21" s="8">
        <v>0</v>
      </c>
      <c r="G21" s="8">
        <v>0</v>
      </c>
      <c r="H21" s="8">
        <v>0</v>
      </c>
      <c r="I21" s="8">
        <v>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10.5" customHeight="1">
      <c r="A22" s="4"/>
      <c r="B22" s="9" t="s">
        <v>1</v>
      </c>
      <c r="C22" s="8">
        <v>0</v>
      </c>
      <c r="D22" s="8">
        <v>0</v>
      </c>
      <c r="E22" s="8">
        <f>C22+D22</f>
        <v>0</v>
      </c>
      <c r="F22" s="8">
        <v>0</v>
      </c>
      <c r="G22" s="8">
        <v>0</v>
      </c>
      <c r="H22" s="8">
        <v>0</v>
      </c>
      <c r="I22" s="8">
        <v>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14.25" customHeight="1">
      <c r="A23" s="4"/>
      <c r="B23" s="9"/>
      <c r="C23" s="8"/>
      <c r="D23" s="8"/>
      <c r="E23" s="8"/>
      <c r="F23" s="8"/>
      <c r="G23" s="8"/>
      <c r="H23" s="8"/>
      <c r="I23" s="8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15.75" customHeight="1">
      <c r="A24" s="4"/>
      <c r="B24" s="19" t="s">
        <v>11</v>
      </c>
      <c r="C24" s="18">
        <f>C13+C19</f>
        <v>4028001</v>
      </c>
      <c r="D24" s="18">
        <f>D13+D19</f>
        <v>0</v>
      </c>
      <c r="E24" s="18">
        <f>E13+E19</f>
        <v>4028001</v>
      </c>
      <c r="F24" s="18">
        <f>F13+F19</f>
        <v>0</v>
      </c>
      <c r="G24" s="18">
        <f>G13+G19</f>
        <v>0</v>
      </c>
      <c r="H24" s="18">
        <f>H13+H19</f>
        <v>0</v>
      </c>
      <c r="I24" s="18">
        <f>I13+I19</f>
        <v>0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22.5" customHeight="1">
      <c r="A25" s="4"/>
      <c r="B25" s="24"/>
      <c r="C25" s="23"/>
      <c r="D25" s="23"/>
      <c r="E25" s="23"/>
      <c r="F25" s="23"/>
      <c r="G25" s="23"/>
      <c r="H25" s="23"/>
      <c r="I25" s="2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23.25" customHeight="1">
      <c r="A26" s="4"/>
      <c r="B26" s="22" t="s">
        <v>19</v>
      </c>
      <c r="C26" s="21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13.5">
      <c r="A27" s="4"/>
      <c r="B27" s="11" t="s">
        <v>9</v>
      </c>
      <c r="C27" s="10">
        <f>C28+C29+C30+C31</f>
        <v>300000</v>
      </c>
      <c r="D27" s="10">
        <f>D28+D29+D30+D31</f>
        <v>0</v>
      </c>
      <c r="E27" s="10">
        <f>E28+E29+E30+E31</f>
        <v>300000</v>
      </c>
      <c r="F27" s="10">
        <f>F28+F29+F30+F31</f>
        <v>0</v>
      </c>
      <c r="G27" s="10">
        <f>G28+G29+G30+G31</f>
        <v>0</v>
      </c>
      <c r="H27" s="10">
        <f>H28+H29+H30+H31</f>
        <v>0</v>
      </c>
      <c r="I27" s="10">
        <f>I28+I29+I30+I31</f>
        <v>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13.5">
      <c r="A28" s="4"/>
      <c r="B28" s="9" t="s">
        <v>8</v>
      </c>
      <c r="C28" s="8">
        <v>0</v>
      </c>
      <c r="D28" s="8">
        <v>0</v>
      </c>
      <c r="E28" s="8">
        <f>C28+D28</f>
        <v>0</v>
      </c>
      <c r="F28" s="8">
        <v>0</v>
      </c>
      <c r="G28" s="8">
        <v>0</v>
      </c>
      <c r="H28" s="8">
        <v>0</v>
      </c>
      <c r="I28" s="8">
        <v>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13.5">
      <c r="A29" s="4"/>
      <c r="B29" s="9" t="s">
        <v>7</v>
      </c>
      <c r="C29" s="8">
        <v>300000</v>
      </c>
      <c r="D29" s="8">
        <v>0</v>
      </c>
      <c r="E29" s="8">
        <f>C29+D29</f>
        <v>300000</v>
      </c>
      <c r="F29" s="8">
        <v>0</v>
      </c>
      <c r="G29" s="8">
        <v>0</v>
      </c>
      <c r="H29" s="8">
        <v>0</v>
      </c>
      <c r="I29" s="8">
        <v>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13.5">
      <c r="A30" s="4"/>
      <c r="B30" s="9" t="s">
        <v>6</v>
      </c>
      <c r="C30" s="8">
        <v>0</v>
      </c>
      <c r="D30" s="8">
        <v>0</v>
      </c>
      <c r="E30" s="8">
        <f>C30+D30</f>
        <v>0</v>
      </c>
      <c r="F30" s="8">
        <v>0</v>
      </c>
      <c r="G30" s="8">
        <v>0</v>
      </c>
      <c r="H30" s="8">
        <v>0</v>
      </c>
      <c r="I30" s="8">
        <v>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33.75" customHeight="1">
      <c r="A31" s="4"/>
      <c r="B31" s="12" t="s">
        <v>5</v>
      </c>
      <c r="C31" s="8">
        <v>0</v>
      </c>
      <c r="D31" s="8">
        <v>0</v>
      </c>
      <c r="E31" s="8">
        <f>C31+D31</f>
        <v>0</v>
      </c>
      <c r="F31" s="8">
        <v>0</v>
      </c>
      <c r="G31" s="8">
        <v>0</v>
      </c>
      <c r="H31" s="8">
        <v>0</v>
      </c>
      <c r="I31" s="8"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13.5">
      <c r="A32" s="4"/>
      <c r="B32" s="9"/>
      <c r="C32" s="8"/>
      <c r="D32" s="8"/>
      <c r="E32" s="8"/>
      <c r="F32" s="8"/>
      <c r="G32" s="8"/>
      <c r="H32" s="8"/>
      <c r="I32" s="8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13.5">
      <c r="A33" s="4"/>
      <c r="B33" s="11" t="s">
        <v>4</v>
      </c>
      <c r="C33" s="10">
        <f>C34+C35+C36</f>
        <v>0</v>
      </c>
      <c r="D33" s="10">
        <f>D34+D35+D36</f>
        <v>0</v>
      </c>
      <c r="E33" s="10">
        <f>E34+E35+E36</f>
        <v>0</v>
      </c>
      <c r="F33" s="10">
        <f>F34+F35+F36</f>
        <v>0</v>
      </c>
      <c r="G33" s="10">
        <f>G34+G35+G36</f>
        <v>0</v>
      </c>
      <c r="H33" s="10">
        <f>H34+H35+H36</f>
        <v>0</v>
      </c>
      <c r="I33" s="10">
        <f>I34+I35+I36</f>
        <v>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13.5">
      <c r="A34" s="4"/>
      <c r="B34" s="9" t="s">
        <v>3</v>
      </c>
      <c r="C34" s="8">
        <v>0</v>
      </c>
      <c r="D34" s="8">
        <v>0</v>
      </c>
      <c r="E34" s="8">
        <f>C34+D34</f>
        <v>0</v>
      </c>
      <c r="F34" s="8">
        <v>0</v>
      </c>
      <c r="G34" s="8">
        <v>0</v>
      </c>
      <c r="H34" s="8">
        <v>0</v>
      </c>
      <c r="I34" s="8">
        <v>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13.5">
      <c r="A35" s="4"/>
      <c r="B35" s="9" t="s">
        <v>2</v>
      </c>
      <c r="C35" s="8">
        <v>0</v>
      </c>
      <c r="D35" s="8">
        <v>0</v>
      </c>
      <c r="E35" s="8">
        <f>C35+D35</f>
        <v>0</v>
      </c>
      <c r="F35" s="8">
        <v>0</v>
      </c>
      <c r="G35" s="8">
        <v>0</v>
      </c>
      <c r="H35" s="8">
        <v>0</v>
      </c>
      <c r="I35" s="8">
        <v>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13.5">
      <c r="A36" s="4"/>
      <c r="B36" s="9" t="s">
        <v>1</v>
      </c>
      <c r="C36" s="8">
        <v>0</v>
      </c>
      <c r="D36" s="8">
        <v>0</v>
      </c>
      <c r="E36" s="8">
        <f>C36+D36</f>
        <v>0</v>
      </c>
      <c r="F36" s="8">
        <v>0</v>
      </c>
      <c r="G36" s="8">
        <v>0</v>
      </c>
      <c r="H36" s="8">
        <v>0</v>
      </c>
      <c r="I36" s="8">
        <v>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13.5">
      <c r="A37" s="4"/>
      <c r="B37" s="9"/>
      <c r="C37" s="8"/>
      <c r="D37" s="8"/>
      <c r="E37" s="8"/>
      <c r="F37" s="8"/>
      <c r="G37" s="8"/>
      <c r="H37" s="8"/>
      <c r="I37" s="8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13.5">
      <c r="A38" s="4"/>
      <c r="B38" s="19" t="s">
        <v>11</v>
      </c>
      <c r="C38" s="18">
        <f>C27+C33</f>
        <v>300000</v>
      </c>
      <c r="D38" s="18">
        <f>D27+D33</f>
        <v>0</v>
      </c>
      <c r="E38" s="18">
        <f>E27+E33</f>
        <v>300000</v>
      </c>
      <c r="F38" s="18">
        <f>F27+F33</f>
        <v>0</v>
      </c>
      <c r="G38" s="18">
        <f>G27+G33</f>
        <v>0</v>
      </c>
      <c r="H38" s="18">
        <f>H27+H33</f>
        <v>0</v>
      </c>
      <c r="I38" s="18">
        <f>I27+I33</f>
        <v>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>
      <c r="A39" s="4"/>
      <c r="B39" s="24"/>
      <c r="C39" s="23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18" customHeight="1">
      <c r="A40" s="4"/>
      <c r="B40" s="22" t="s">
        <v>18</v>
      </c>
      <c r="C40" s="21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13.5">
      <c r="A41" s="4"/>
      <c r="B41" s="11" t="s">
        <v>9</v>
      </c>
      <c r="C41" s="10">
        <f>C42+C43+C44+C45</f>
        <v>65748017</v>
      </c>
      <c r="D41" s="10">
        <f>D42+D43+D44+D45</f>
        <v>-8931.49</v>
      </c>
      <c r="E41" s="10">
        <f>E42+E43+E44+E45</f>
        <v>65739085.509999998</v>
      </c>
      <c r="F41" s="10">
        <f>F42+F43+F44+F45</f>
        <v>40311128.080000006</v>
      </c>
      <c r="G41" s="10">
        <f>G42+G43+G44+G45</f>
        <v>8722394.8599999994</v>
      </c>
      <c r="H41" s="10">
        <f>H42+H43+H44+H45</f>
        <v>8722394.8599999994</v>
      </c>
      <c r="I41" s="10">
        <f>I42+I43+I44+I45</f>
        <v>8722394.8599999994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13.5">
      <c r="A42" s="4"/>
      <c r="B42" s="9" t="s">
        <v>8</v>
      </c>
      <c r="C42" s="8">
        <v>44095440</v>
      </c>
      <c r="D42" s="8">
        <v>-8931.49</v>
      </c>
      <c r="E42" s="8">
        <f>C42+D42</f>
        <v>44086508.509999998</v>
      </c>
      <c r="F42" s="8">
        <v>36046348.590000004</v>
      </c>
      <c r="G42" s="8">
        <v>7638746.1100000003</v>
      </c>
      <c r="H42" s="8">
        <f>+G42</f>
        <v>7638746.1100000003</v>
      </c>
      <c r="I42" s="8">
        <f>+H42</f>
        <v>7638746.1100000003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13.5">
      <c r="A43" s="4"/>
      <c r="B43" s="9" t="s">
        <v>7</v>
      </c>
      <c r="C43" s="8">
        <v>4460000</v>
      </c>
      <c r="D43" s="8">
        <v>0</v>
      </c>
      <c r="E43" s="8">
        <f>C43-D43</f>
        <v>4460000</v>
      </c>
      <c r="F43" s="8">
        <v>476495.7</v>
      </c>
      <c r="G43" s="8">
        <v>72759.179999999993</v>
      </c>
      <c r="H43" s="8">
        <f>+G43</f>
        <v>72759.179999999993</v>
      </c>
      <c r="I43" s="8">
        <f>+H43</f>
        <v>72759.179999999993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13.5">
      <c r="A44" s="4"/>
      <c r="B44" s="9" t="s">
        <v>6</v>
      </c>
      <c r="C44" s="8">
        <v>17192577</v>
      </c>
      <c r="D44" s="8">
        <v>0</v>
      </c>
      <c r="E44" s="8">
        <f>C44-D44</f>
        <v>17192577</v>
      </c>
      <c r="F44" s="8">
        <v>3788283.79</v>
      </c>
      <c r="G44" s="8">
        <v>1010889.57</v>
      </c>
      <c r="H44" s="8">
        <f>+G44</f>
        <v>1010889.57</v>
      </c>
      <c r="I44" s="8">
        <f>+H44</f>
        <v>1010889.57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26.25" customHeight="1">
      <c r="A45" s="4"/>
      <c r="B45" s="12" t="s">
        <v>5</v>
      </c>
      <c r="C45" s="8">
        <v>0</v>
      </c>
      <c r="D45" s="8">
        <v>0</v>
      </c>
      <c r="E45" s="8">
        <f>C45-D45</f>
        <v>0</v>
      </c>
      <c r="F45" s="8">
        <v>0</v>
      </c>
      <c r="G45" s="8">
        <v>0</v>
      </c>
      <c r="H45" s="8">
        <v>0</v>
      </c>
      <c r="I45" s="8">
        <v>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13.5">
      <c r="A46" s="4"/>
      <c r="B46" s="9"/>
      <c r="C46" s="8"/>
      <c r="D46" s="8"/>
      <c r="E46" s="8"/>
      <c r="F46" s="8"/>
      <c r="G46" s="8"/>
      <c r="H46" s="8"/>
      <c r="I46" s="8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13.5">
      <c r="A47" s="4"/>
      <c r="B47" s="11" t="s">
        <v>4</v>
      </c>
      <c r="C47" s="10">
        <f>C48+C49+C50</f>
        <v>43188985</v>
      </c>
      <c r="D47" s="10">
        <f>D48+D49+D50</f>
        <v>0</v>
      </c>
      <c r="E47" s="10">
        <f>E48+E49+E50</f>
        <v>43188985</v>
      </c>
      <c r="F47" s="10">
        <f>F48+F49+F50</f>
        <v>0</v>
      </c>
      <c r="G47" s="10">
        <f>G48+G49+G50</f>
        <v>0</v>
      </c>
      <c r="H47" s="10">
        <f>H48+H49+H50</f>
        <v>0</v>
      </c>
      <c r="I47" s="10">
        <f>I48+I49+I50</f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13.5">
      <c r="A48" s="4"/>
      <c r="B48" s="9" t="s">
        <v>3</v>
      </c>
      <c r="C48" s="8">
        <v>2260000</v>
      </c>
      <c r="D48" s="8">
        <v>0</v>
      </c>
      <c r="E48" s="8">
        <f>C48-D48</f>
        <v>2260000</v>
      </c>
      <c r="F48" s="8">
        <v>0</v>
      </c>
      <c r="G48" s="8">
        <v>0</v>
      </c>
      <c r="H48" s="8">
        <v>0</v>
      </c>
      <c r="I48" s="8">
        <v>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13.5">
      <c r="A49" s="4"/>
      <c r="B49" s="9" t="s">
        <v>2</v>
      </c>
      <c r="C49" s="8">
        <v>0</v>
      </c>
      <c r="D49" s="8">
        <v>0</v>
      </c>
      <c r="E49" s="8">
        <f>C49+D49</f>
        <v>0</v>
      </c>
      <c r="F49" s="8">
        <v>0</v>
      </c>
      <c r="G49" s="8">
        <v>0</v>
      </c>
      <c r="H49" s="8">
        <v>0</v>
      </c>
      <c r="I49" s="8">
        <v>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13.5">
      <c r="A50" s="4"/>
      <c r="B50" s="9" t="s">
        <v>1</v>
      </c>
      <c r="C50" s="8">
        <v>40928985</v>
      </c>
      <c r="D50" s="8">
        <v>0</v>
      </c>
      <c r="E50" s="8">
        <f>C50+D50</f>
        <v>40928985</v>
      </c>
      <c r="F50" s="8">
        <v>0</v>
      </c>
      <c r="G50" s="8">
        <v>0</v>
      </c>
      <c r="H50" s="8">
        <v>0</v>
      </c>
      <c r="I50" s="8">
        <v>0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13.5">
      <c r="A51" s="4"/>
      <c r="B51" s="9"/>
      <c r="C51" s="8"/>
      <c r="D51" s="8"/>
      <c r="E51" s="8"/>
      <c r="F51" s="8"/>
      <c r="G51" s="8"/>
      <c r="H51" s="8"/>
      <c r="I51" s="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13.5">
      <c r="A52" s="4"/>
      <c r="B52" s="19" t="s">
        <v>11</v>
      </c>
      <c r="C52" s="18">
        <f>C41+C47</f>
        <v>108937002</v>
      </c>
      <c r="D52" s="18">
        <f>D41+D47</f>
        <v>-8931.49</v>
      </c>
      <c r="E52" s="18">
        <f>E41+E47</f>
        <v>108928070.50999999</v>
      </c>
      <c r="F52" s="18">
        <f>F41+F47</f>
        <v>40311128.080000006</v>
      </c>
      <c r="G52" s="18">
        <f>G41+G47</f>
        <v>8722394.8599999994</v>
      </c>
      <c r="H52" s="18">
        <f>H41+H47</f>
        <v>8722394.8599999994</v>
      </c>
      <c r="I52" s="18">
        <f>I41+I47</f>
        <v>8722394.8599999994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>
      <c r="A53" s="4"/>
      <c r="B53" s="24"/>
      <c r="C53" s="23"/>
      <c r="D53" s="23"/>
      <c r="E53" s="23"/>
      <c r="F53" s="23"/>
      <c r="G53" s="23"/>
      <c r="H53" s="23"/>
      <c r="I53" s="2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21" customHeight="1">
      <c r="A54" s="4"/>
      <c r="B54" s="22" t="s">
        <v>17</v>
      </c>
      <c r="C54" s="21"/>
      <c r="D54" s="21"/>
      <c r="E54" s="21"/>
      <c r="F54" s="21"/>
      <c r="G54" s="21"/>
      <c r="H54" s="21"/>
      <c r="I54" s="21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13.5">
      <c r="A55" s="4"/>
      <c r="B55" s="11" t="s">
        <v>9</v>
      </c>
      <c r="C55" s="10">
        <f>C56+C57+C58+C59</f>
        <v>2698930</v>
      </c>
      <c r="D55" s="10">
        <f>D56+D57+D58+D59</f>
        <v>868545.73</v>
      </c>
      <c r="E55" s="10">
        <f>E56+E57+E58+E59</f>
        <v>3567475.73</v>
      </c>
      <c r="F55" s="10">
        <f>F56+F57+F58+F59</f>
        <v>2703475.73</v>
      </c>
      <c r="G55" s="10">
        <f>G56+G57+G58+G59</f>
        <v>507292.64999999997</v>
      </c>
      <c r="H55" s="10">
        <f>H56+H57+H58+H59</f>
        <v>507292.64999999997</v>
      </c>
      <c r="I55" s="10">
        <f>I56+I57+I58+I59</f>
        <v>507292.64999999997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3" customFormat="1" ht="13.5">
      <c r="A56" s="4"/>
      <c r="B56" s="9" t="s">
        <v>8</v>
      </c>
      <c r="C56" s="8">
        <v>2601332</v>
      </c>
      <c r="D56" s="8">
        <v>4545.7299999999996</v>
      </c>
      <c r="E56" s="8">
        <f>C56+D56</f>
        <v>2605877.73</v>
      </c>
      <c r="F56" s="8">
        <v>2605877.73</v>
      </c>
      <c r="G56" s="8">
        <v>500574.35</v>
      </c>
      <c r="H56" s="8">
        <f>+G56</f>
        <v>500574.35</v>
      </c>
      <c r="I56" s="8">
        <f>+H56</f>
        <v>500574.35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</row>
    <row r="57" spans="1:70" s="3" customFormat="1" ht="13.5">
      <c r="A57" s="4"/>
      <c r="B57" s="9" t="s">
        <v>7</v>
      </c>
      <c r="C57" s="8">
        <v>0</v>
      </c>
      <c r="D57" s="8">
        <v>0</v>
      </c>
      <c r="E57" s="8">
        <f>C57+D57</f>
        <v>0</v>
      </c>
      <c r="F57" s="8">
        <v>0</v>
      </c>
      <c r="G57" s="8">
        <v>0</v>
      </c>
      <c r="H57" s="8">
        <v>0</v>
      </c>
      <c r="I57" s="8">
        <v>0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3" customFormat="1" ht="13.5">
      <c r="A58" s="4"/>
      <c r="B58" s="9" t="s">
        <v>6</v>
      </c>
      <c r="C58" s="8">
        <v>97598</v>
      </c>
      <c r="D58" s="8">
        <v>864000</v>
      </c>
      <c r="E58" s="8">
        <f>C58+D58</f>
        <v>961598</v>
      </c>
      <c r="F58" s="8">
        <v>97598</v>
      </c>
      <c r="G58" s="8">
        <v>6718.3</v>
      </c>
      <c r="H58" s="8">
        <f>+G58</f>
        <v>6718.3</v>
      </c>
      <c r="I58" s="8">
        <f>+H58</f>
        <v>6718.3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3" customFormat="1" ht="28.5" customHeight="1">
      <c r="A59" s="4"/>
      <c r="B59" s="12" t="s">
        <v>5</v>
      </c>
      <c r="C59" s="8">
        <v>0</v>
      </c>
      <c r="D59" s="8">
        <v>0</v>
      </c>
      <c r="E59" s="8">
        <f>C59+D59</f>
        <v>0</v>
      </c>
      <c r="F59" s="8">
        <v>0</v>
      </c>
      <c r="G59" s="8">
        <v>0</v>
      </c>
      <c r="H59" s="8">
        <v>0</v>
      </c>
      <c r="I59" s="8">
        <v>0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3.5">
      <c r="A60" s="4"/>
      <c r="B60" s="9"/>
      <c r="C60" s="8"/>
      <c r="D60" s="8"/>
      <c r="E60" s="8"/>
      <c r="F60" s="8"/>
      <c r="G60" s="8"/>
      <c r="H60" s="8"/>
      <c r="I60" s="8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3.5">
      <c r="A61" s="4"/>
      <c r="B61" s="11" t="s">
        <v>4</v>
      </c>
      <c r="C61" s="10">
        <f>C62+C63+C64</f>
        <v>203750000</v>
      </c>
      <c r="D61" s="10">
        <f>D62+D63+D64</f>
        <v>-864000</v>
      </c>
      <c r="E61" s="10">
        <f>E62+E63+E64</f>
        <v>202886000</v>
      </c>
      <c r="F61" s="10">
        <f>F62+F63+F64</f>
        <v>0</v>
      </c>
      <c r="G61" s="10">
        <f>G62+G63+G64</f>
        <v>0</v>
      </c>
      <c r="H61" s="10">
        <f>H62+H63+H64</f>
        <v>0</v>
      </c>
      <c r="I61" s="10">
        <f>I62+I63+I64</f>
        <v>0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3.5">
      <c r="A62" s="4"/>
      <c r="B62" s="9" t="s">
        <v>3</v>
      </c>
      <c r="C62" s="8">
        <v>0</v>
      </c>
      <c r="D62" s="8">
        <v>0</v>
      </c>
      <c r="E62" s="8">
        <f>C62+D62</f>
        <v>0</v>
      </c>
      <c r="F62" s="8">
        <v>0</v>
      </c>
      <c r="G62" s="8">
        <v>0</v>
      </c>
      <c r="H62" s="8">
        <v>0</v>
      </c>
      <c r="I62" s="8">
        <v>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3.5">
      <c r="A63" s="4"/>
      <c r="B63" s="9" t="s">
        <v>2</v>
      </c>
      <c r="C63" s="8">
        <v>0</v>
      </c>
      <c r="D63" s="8">
        <v>0</v>
      </c>
      <c r="E63" s="8">
        <f>C63+D63</f>
        <v>0</v>
      </c>
      <c r="F63" s="8">
        <v>0</v>
      </c>
      <c r="G63" s="8">
        <v>0</v>
      </c>
      <c r="H63" s="8">
        <v>0</v>
      </c>
      <c r="I63" s="8">
        <v>0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3.5">
      <c r="A64" s="4"/>
      <c r="B64" s="9" t="s">
        <v>1</v>
      </c>
      <c r="C64" s="8">
        <v>203750000</v>
      </c>
      <c r="D64" s="8">
        <v>-864000</v>
      </c>
      <c r="E64" s="8">
        <f>C64+D64</f>
        <v>202886000</v>
      </c>
      <c r="F64" s="8">
        <v>0</v>
      </c>
      <c r="G64" s="8">
        <v>0</v>
      </c>
      <c r="H64" s="8">
        <v>0</v>
      </c>
      <c r="I64" s="8">
        <v>0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3.5" customHeight="1">
      <c r="A65" s="4"/>
      <c r="B65" s="9"/>
      <c r="C65" s="8"/>
      <c r="D65" s="8"/>
      <c r="E65" s="8"/>
      <c r="F65" s="8"/>
      <c r="G65" s="8"/>
      <c r="H65" s="8"/>
      <c r="I65" s="8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3.5">
      <c r="A66" s="4"/>
      <c r="B66" s="19" t="s">
        <v>11</v>
      </c>
      <c r="C66" s="18">
        <f>C55+C61</f>
        <v>206448930</v>
      </c>
      <c r="D66" s="18">
        <f>D55+D61</f>
        <v>4545.7299999999814</v>
      </c>
      <c r="E66" s="18">
        <f>E55+E61</f>
        <v>206453475.72999999</v>
      </c>
      <c r="F66" s="18">
        <f>F55+F61</f>
        <v>2703475.73</v>
      </c>
      <c r="G66" s="18">
        <f>G55+G61</f>
        <v>507292.64999999997</v>
      </c>
      <c r="H66" s="18">
        <f>H55+H61</f>
        <v>507292.64999999997</v>
      </c>
      <c r="I66" s="18">
        <f>I55+I61</f>
        <v>507292.64999999997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>
      <c r="A67" s="4"/>
      <c r="B67" s="24"/>
      <c r="C67" s="8"/>
      <c r="D67" s="23"/>
      <c r="E67" s="23"/>
      <c r="F67" s="23"/>
      <c r="G67" s="23"/>
      <c r="H67" s="23"/>
      <c r="I67" s="23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6.5" customHeight="1">
      <c r="A68" s="4"/>
      <c r="B68" s="22" t="s">
        <v>16</v>
      </c>
      <c r="C68" s="21"/>
      <c r="D68" s="21"/>
      <c r="E68" s="21"/>
      <c r="F68" s="21"/>
      <c r="G68" s="21"/>
      <c r="H68" s="21"/>
      <c r="I68" s="2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11" t="s">
        <v>9</v>
      </c>
      <c r="C69" s="10">
        <f>C70+C71+C72+C73</f>
        <v>133417195</v>
      </c>
      <c r="D69" s="10">
        <f>D70+D71+D72+D73</f>
        <v>0</v>
      </c>
      <c r="E69" s="10">
        <f>E70+E71+E72+E73</f>
        <v>133417195</v>
      </c>
      <c r="F69" s="10">
        <f>F70+F71+F72+F73</f>
        <v>133411573</v>
      </c>
      <c r="G69" s="10">
        <f>G70+G71+G72+G73</f>
        <v>30121196.030000001</v>
      </c>
      <c r="H69" s="10">
        <f>H70+H71+H72+H73</f>
        <v>30121196.030000001</v>
      </c>
      <c r="I69" s="10">
        <f>I70+I71+I72+I73</f>
        <v>30121196.030000001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9" t="s">
        <v>8</v>
      </c>
      <c r="C70" s="8">
        <v>668083</v>
      </c>
      <c r="D70" s="8">
        <v>0</v>
      </c>
      <c r="E70" s="8">
        <f>C70+D70</f>
        <v>668083</v>
      </c>
      <c r="F70" s="8">
        <v>668083</v>
      </c>
      <c r="G70" s="8">
        <v>152071.26999999999</v>
      </c>
      <c r="H70" s="8">
        <f>+G70</f>
        <v>152071.26999999999</v>
      </c>
      <c r="I70" s="8">
        <f>+H70</f>
        <v>152071.26999999999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9" t="s">
        <v>7</v>
      </c>
      <c r="C71" s="8">
        <v>0</v>
      </c>
      <c r="D71" s="8">
        <v>0</v>
      </c>
      <c r="E71" s="8">
        <f>C71+D71</f>
        <v>0</v>
      </c>
      <c r="F71" s="8">
        <v>0</v>
      </c>
      <c r="G71" s="8">
        <v>0</v>
      </c>
      <c r="H71" s="8">
        <v>0</v>
      </c>
      <c r="I71" s="8">
        <v>0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9" t="s">
        <v>6</v>
      </c>
      <c r="C72" s="8">
        <v>21293</v>
      </c>
      <c r="D72" s="8">
        <v>0</v>
      </c>
      <c r="E72" s="8">
        <f>C72+D72</f>
        <v>21293</v>
      </c>
      <c r="F72" s="8">
        <v>15671</v>
      </c>
      <c r="G72" s="8">
        <v>2349.6</v>
      </c>
      <c r="H72" s="8">
        <f>+G72</f>
        <v>2349.6</v>
      </c>
      <c r="I72" s="8">
        <f>+H72</f>
        <v>2349.6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25.5" customHeight="1">
      <c r="A73" s="4"/>
      <c r="B73" s="12" t="s">
        <v>5</v>
      </c>
      <c r="C73" s="8">
        <v>132727819</v>
      </c>
      <c r="D73" s="8">
        <v>0</v>
      </c>
      <c r="E73" s="8">
        <f>C73+D73</f>
        <v>132727819</v>
      </c>
      <c r="F73" s="8">
        <v>132727819</v>
      </c>
      <c r="G73" s="8">
        <v>29966775.16</v>
      </c>
      <c r="H73" s="8">
        <f>+G73</f>
        <v>29966775.16</v>
      </c>
      <c r="I73" s="8">
        <f>+H73</f>
        <v>29966775.16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8.25" customHeight="1">
      <c r="A74" s="4"/>
      <c r="B74" s="9"/>
      <c r="C74" s="8"/>
      <c r="D74" s="8"/>
      <c r="E74" s="8"/>
      <c r="F74" s="8"/>
      <c r="G74" s="8"/>
      <c r="H74" s="8"/>
      <c r="I74" s="8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11" t="s">
        <v>4</v>
      </c>
      <c r="C75" s="10">
        <f>C76+C77+C78</f>
        <v>0</v>
      </c>
      <c r="D75" s="10">
        <f>D76+D77+D78</f>
        <v>0</v>
      </c>
      <c r="E75" s="10">
        <f>E76+E77+E78</f>
        <v>0</v>
      </c>
      <c r="F75" s="10">
        <f>F76+F77+F78</f>
        <v>0</v>
      </c>
      <c r="G75" s="10">
        <f>G76+G77+G78</f>
        <v>0</v>
      </c>
      <c r="H75" s="10">
        <f>H76+H77+H78</f>
        <v>0</v>
      </c>
      <c r="I75" s="10">
        <f>I76+I77+I78</f>
        <v>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9" t="s">
        <v>3</v>
      </c>
      <c r="C76" s="8">
        <v>0</v>
      </c>
      <c r="D76" s="8">
        <v>0</v>
      </c>
      <c r="E76" s="8">
        <f>C76+D76</f>
        <v>0</v>
      </c>
      <c r="F76" s="8">
        <v>0</v>
      </c>
      <c r="G76" s="8">
        <v>0</v>
      </c>
      <c r="H76" s="8">
        <v>0</v>
      </c>
      <c r="I76" s="8">
        <v>0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9" t="s">
        <v>2</v>
      </c>
      <c r="C77" s="8">
        <v>0</v>
      </c>
      <c r="D77" s="8">
        <v>0</v>
      </c>
      <c r="E77" s="8">
        <f>C77+D77</f>
        <v>0</v>
      </c>
      <c r="F77" s="8">
        <v>0</v>
      </c>
      <c r="G77" s="8">
        <v>0</v>
      </c>
      <c r="H77" s="8">
        <v>0</v>
      </c>
      <c r="I77" s="8">
        <v>0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5" customHeight="1">
      <c r="A78" s="4"/>
      <c r="B78" s="9" t="s">
        <v>1</v>
      </c>
      <c r="C78" s="8">
        <v>0</v>
      </c>
      <c r="D78" s="8">
        <v>0</v>
      </c>
      <c r="E78" s="8">
        <f>C78+D78</f>
        <v>0</v>
      </c>
      <c r="F78" s="8">
        <v>0</v>
      </c>
      <c r="G78" s="8">
        <v>0</v>
      </c>
      <c r="H78" s="8">
        <v>0</v>
      </c>
      <c r="I78" s="8">
        <v>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6.75" customHeight="1">
      <c r="A79" s="4"/>
      <c r="B79" s="9"/>
      <c r="C79" s="8"/>
      <c r="D79" s="8"/>
      <c r="E79" s="8"/>
      <c r="F79" s="8"/>
      <c r="G79" s="8"/>
      <c r="H79" s="8"/>
      <c r="I79" s="8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5" customHeight="1">
      <c r="A80" s="4"/>
      <c r="B80" s="29" t="s">
        <v>11</v>
      </c>
      <c r="C80" s="28">
        <f>C69+C75</f>
        <v>133417195</v>
      </c>
      <c r="D80" s="28">
        <f>D69+D75</f>
        <v>0</v>
      </c>
      <c r="E80" s="28">
        <f>E69+E75</f>
        <v>133417195</v>
      </c>
      <c r="F80" s="28">
        <f>F69+F75</f>
        <v>133411573</v>
      </c>
      <c r="G80" s="28">
        <f>G69+G75</f>
        <v>30121196.030000001</v>
      </c>
      <c r="H80" s="28">
        <f>H69+H75</f>
        <v>30121196.030000001</v>
      </c>
      <c r="I80" s="28">
        <f>I69+I75</f>
        <v>30121196.030000001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5" customHeight="1">
      <c r="A81" s="4"/>
      <c r="B81" s="27"/>
      <c r="C81" s="26"/>
      <c r="D81" s="25"/>
      <c r="E81" s="25"/>
      <c r="F81" s="25"/>
      <c r="G81" s="25"/>
      <c r="H81" s="25"/>
      <c r="I81" s="2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24.75" customHeight="1">
      <c r="A82" s="4"/>
      <c r="B82" s="22" t="s">
        <v>15</v>
      </c>
      <c r="C82" s="21"/>
      <c r="D82" s="21"/>
      <c r="E82" s="21"/>
      <c r="F82" s="21"/>
      <c r="G82" s="21"/>
      <c r="H82" s="21"/>
      <c r="I82" s="21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4.25" customHeight="1">
      <c r="A83" s="4"/>
      <c r="B83" s="11" t="s">
        <v>9</v>
      </c>
      <c r="C83" s="10">
        <f>C84+C85+C86+C87</f>
        <v>13683920</v>
      </c>
      <c r="D83" s="10">
        <f>D84+D85+D86+D87</f>
        <v>1949</v>
      </c>
      <c r="E83" s="10">
        <f>E84+E85+E86+E87</f>
        <v>13685869</v>
      </c>
      <c r="F83" s="10">
        <f>F84+F85+F86+F87</f>
        <v>2373782.33</v>
      </c>
      <c r="G83" s="10">
        <f>G84+G85+G86+G87</f>
        <v>430317.48</v>
      </c>
      <c r="H83" s="10">
        <f>H84+H85+H86+H87</f>
        <v>430317.48</v>
      </c>
      <c r="I83" s="10">
        <f>I84+I85+I86+I87</f>
        <v>430317.48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6.5" customHeight="1">
      <c r="A84" s="4"/>
      <c r="B84" s="9" t="s">
        <v>8</v>
      </c>
      <c r="C84" s="8">
        <v>1821115</v>
      </c>
      <c r="D84" s="8">
        <v>1949</v>
      </c>
      <c r="E84" s="8">
        <f>C84+D84</f>
        <v>1823064</v>
      </c>
      <c r="F84" s="8">
        <v>1823064</v>
      </c>
      <c r="G84" s="8">
        <v>353600.85</v>
      </c>
      <c r="H84" s="8">
        <f>G84</f>
        <v>353600.85</v>
      </c>
      <c r="I84" s="8">
        <f>+H84</f>
        <v>353600.85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5" customHeight="1">
      <c r="A85" s="4"/>
      <c r="B85" s="9" t="s">
        <v>7</v>
      </c>
      <c r="C85" s="8">
        <v>0</v>
      </c>
      <c r="D85" s="8">
        <v>0</v>
      </c>
      <c r="E85" s="8">
        <f>C85+D85</f>
        <v>0</v>
      </c>
      <c r="F85" s="8">
        <v>0</v>
      </c>
      <c r="G85" s="8">
        <v>0</v>
      </c>
      <c r="H85" s="8">
        <v>0</v>
      </c>
      <c r="I85" s="8">
        <v>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5.75" customHeight="1">
      <c r="A86" s="4"/>
      <c r="B86" s="9" t="s">
        <v>6</v>
      </c>
      <c r="C86" s="8">
        <v>711555</v>
      </c>
      <c r="D86" s="8">
        <v>0</v>
      </c>
      <c r="E86" s="8">
        <f>C86+D86</f>
        <v>711555</v>
      </c>
      <c r="F86" s="8">
        <v>41743</v>
      </c>
      <c r="G86" s="8">
        <v>4621.1000000000004</v>
      </c>
      <c r="H86" s="8">
        <f>G86</f>
        <v>4621.1000000000004</v>
      </c>
      <c r="I86" s="8">
        <f>+H86</f>
        <v>4621.1000000000004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 customHeight="1">
      <c r="A87" s="4"/>
      <c r="B87" s="12" t="s">
        <v>5</v>
      </c>
      <c r="C87" s="8">
        <v>11151250</v>
      </c>
      <c r="D87" s="8">
        <v>0</v>
      </c>
      <c r="E87" s="8">
        <f>C87+D87</f>
        <v>11151250</v>
      </c>
      <c r="F87" s="8">
        <v>508975.33</v>
      </c>
      <c r="G87" s="8">
        <v>72095.53</v>
      </c>
      <c r="H87" s="8">
        <f>G87</f>
        <v>72095.53</v>
      </c>
      <c r="I87" s="8">
        <f>+H87</f>
        <v>72095.53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1.25" customHeight="1">
      <c r="A88" s="4"/>
      <c r="B88" s="9"/>
      <c r="C88" s="8"/>
      <c r="D88" s="8"/>
      <c r="E88" s="8"/>
      <c r="F88" s="8"/>
      <c r="G88" s="8"/>
      <c r="H88" s="8"/>
      <c r="I88" s="8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2.75" customHeight="1">
      <c r="A89" s="4"/>
      <c r="B89" s="11" t="s">
        <v>4</v>
      </c>
      <c r="C89" s="10">
        <f>C90+C91+C92</f>
        <v>0</v>
      </c>
      <c r="D89" s="10">
        <f>D90+D91+D92</f>
        <v>0</v>
      </c>
      <c r="E89" s="10">
        <f>E90+E91+E92</f>
        <v>0</v>
      </c>
      <c r="F89" s="10">
        <f>F90+F91+F92</f>
        <v>0</v>
      </c>
      <c r="G89" s="10">
        <f>G90+G91+G92</f>
        <v>0</v>
      </c>
      <c r="H89" s="10">
        <f>H90+H91+H92</f>
        <v>0</v>
      </c>
      <c r="I89" s="10">
        <f>I90+I91+I92</f>
        <v>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 customHeight="1">
      <c r="A90" s="4"/>
      <c r="B90" s="9" t="s">
        <v>3</v>
      </c>
      <c r="C90" s="8">
        <v>0</v>
      </c>
      <c r="D90" s="8">
        <v>0</v>
      </c>
      <c r="E90" s="8">
        <f>C90+D90</f>
        <v>0</v>
      </c>
      <c r="F90" s="8">
        <v>0</v>
      </c>
      <c r="G90" s="8">
        <v>0</v>
      </c>
      <c r="H90" s="8">
        <v>0</v>
      </c>
      <c r="I90" s="8">
        <v>0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5.75" customHeight="1">
      <c r="A91" s="4"/>
      <c r="B91" s="9" t="s">
        <v>2</v>
      </c>
      <c r="C91" s="8">
        <v>0</v>
      </c>
      <c r="D91" s="8">
        <v>0</v>
      </c>
      <c r="E91" s="8">
        <f>C91+D91</f>
        <v>0</v>
      </c>
      <c r="F91" s="8">
        <v>0</v>
      </c>
      <c r="G91" s="8">
        <v>0</v>
      </c>
      <c r="H91" s="8">
        <v>0</v>
      </c>
      <c r="I91" s="8">
        <v>0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4.25" customHeight="1">
      <c r="A92" s="4"/>
      <c r="B92" s="9" t="s">
        <v>1</v>
      </c>
      <c r="C92" s="8">
        <v>0</v>
      </c>
      <c r="D92" s="8">
        <v>0</v>
      </c>
      <c r="E92" s="8">
        <f>C92+D92</f>
        <v>0</v>
      </c>
      <c r="F92" s="8">
        <v>0</v>
      </c>
      <c r="G92" s="8">
        <v>0</v>
      </c>
      <c r="H92" s="8">
        <v>0</v>
      </c>
      <c r="I92" s="8">
        <v>0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2.75" customHeight="1">
      <c r="A93" s="4"/>
      <c r="B93" s="9"/>
      <c r="C93" s="8"/>
      <c r="D93" s="8"/>
      <c r="E93" s="8"/>
      <c r="F93" s="8"/>
      <c r="G93" s="8"/>
      <c r="H93" s="8"/>
      <c r="I93" s="8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2" customHeight="1">
      <c r="A94" s="4"/>
      <c r="B94" s="19" t="s">
        <v>11</v>
      </c>
      <c r="C94" s="18">
        <f>C83+C89</f>
        <v>13683920</v>
      </c>
      <c r="D94" s="18">
        <f>D83+D89</f>
        <v>1949</v>
      </c>
      <c r="E94" s="18">
        <f>E83+E89</f>
        <v>13685869</v>
      </c>
      <c r="F94" s="18">
        <f>F83+F89</f>
        <v>2373782.33</v>
      </c>
      <c r="G94" s="18">
        <f>G83+G89</f>
        <v>430317.48</v>
      </c>
      <c r="H94" s="18">
        <f>H83+H89</f>
        <v>430317.48</v>
      </c>
      <c r="I94" s="18">
        <f>I83+I89</f>
        <v>430317.48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2.75" customHeight="1">
      <c r="A95" s="4"/>
      <c r="B95" s="24"/>
      <c r="C95" s="23"/>
      <c r="D95" s="23"/>
      <c r="E95" s="23"/>
      <c r="F95" s="23"/>
      <c r="G95" s="23"/>
      <c r="H95" s="23"/>
      <c r="I95" s="23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 customHeight="1">
      <c r="A96" s="4"/>
      <c r="B96" s="22" t="s">
        <v>14</v>
      </c>
      <c r="C96" s="21"/>
      <c r="D96" s="21"/>
      <c r="E96" s="21"/>
      <c r="F96" s="21"/>
      <c r="G96" s="21"/>
      <c r="H96" s="21"/>
      <c r="I96" s="2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2.75" customHeight="1">
      <c r="A97" s="4"/>
      <c r="B97" s="11" t="s">
        <v>9</v>
      </c>
      <c r="C97" s="10">
        <f>C98+C99+C100+C101</f>
        <v>976371667</v>
      </c>
      <c r="D97" s="10">
        <f>D98+D99+D100+D101</f>
        <v>0</v>
      </c>
      <c r="E97" s="10">
        <f>E98+E99+E100+E101</f>
        <v>976371667</v>
      </c>
      <c r="F97" s="10">
        <f>F98+F99+F100+F101</f>
        <v>975017735</v>
      </c>
      <c r="G97" s="10">
        <f>G98+G99+G100+G101</f>
        <v>424355501.90999997</v>
      </c>
      <c r="H97" s="10">
        <f>H98+H99+H100+H101</f>
        <v>424355501.90999997</v>
      </c>
      <c r="I97" s="10">
        <f>I98+I99+I100+I101</f>
        <v>424355501.90999997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2.75" customHeight="1">
      <c r="A98" s="4"/>
      <c r="B98" s="9" t="s">
        <v>8</v>
      </c>
      <c r="C98" s="8">
        <v>5705078</v>
      </c>
      <c r="D98" s="8">
        <v>0</v>
      </c>
      <c r="E98" s="8">
        <f>C98+D98</f>
        <v>5705078</v>
      </c>
      <c r="F98" s="8">
        <v>5705078</v>
      </c>
      <c r="G98" s="8">
        <v>1074291.67</v>
      </c>
      <c r="H98" s="8">
        <f>G98</f>
        <v>1074291.67</v>
      </c>
      <c r="I98" s="8">
        <f>+H98</f>
        <v>1074291.67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2.75" customHeight="1">
      <c r="A99" s="4"/>
      <c r="B99" s="9" t="s">
        <v>7</v>
      </c>
      <c r="C99" s="20">
        <v>0</v>
      </c>
      <c r="D99" s="8">
        <v>0</v>
      </c>
      <c r="E99" s="8">
        <f>C99+D99</f>
        <v>0</v>
      </c>
      <c r="F99" s="8">
        <v>0</v>
      </c>
      <c r="G99" s="8">
        <v>0</v>
      </c>
      <c r="H99" s="8">
        <f>G99</f>
        <v>0</v>
      </c>
      <c r="I99" s="8">
        <f>+H99</f>
        <v>0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5" customHeight="1">
      <c r="A100" s="4"/>
      <c r="B100" s="9" t="s">
        <v>6</v>
      </c>
      <c r="C100" s="8">
        <v>3973087</v>
      </c>
      <c r="D100" s="8">
        <v>0</v>
      </c>
      <c r="E100" s="8">
        <f>C100+D100</f>
        <v>3973087</v>
      </c>
      <c r="F100" s="8">
        <v>2619155</v>
      </c>
      <c r="G100" s="8">
        <v>439539.54</v>
      </c>
      <c r="H100" s="8">
        <f>G100</f>
        <v>439539.54</v>
      </c>
      <c r="I100" s="8">
        <f>+H100</f>
        <v>439539.54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2" customHeight="1">
      <c r="A101" s="4"/>
      <c r="B101" s="12" t="s">
        <v>5</v>
      </c>
      <c r="C101" s="8">
        <v>966693502</v>
      </c>
      <c r="D101" s="8">
        <v>0</v>
      </c>
      <c r="E101" s="8">
        <f>C101+D101</f>
        <v>966693502</v>
      </c>
      <c r="F101" s="8">
        <v>966693502</v>
      </c>
      <c r="G101" s="8">
        <v>422841670.69999999</v>
      </c>
      <c r="H101" s="8">
        <f>G101</f>
        <v>422841670.69999999</v>
      </c>
      <c r="I101" s="8">
        <f>+H101</f>
        <v>422841670.69999999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5.75" customHeight="1">
      <c r="A102" s="4"/>
      <c r="B102" s="9"/>
      <c r="C102" s="8"/>
      <c r="D102" s="8"/>
      <c r="E102" s="8"/>
      <c r="F102" s="8"/>
      <c r="G102" s="8"/>
      <c r="H102" s="8"/>
      <c r="I102" s="8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5" customHeight="1">
      <c r="A103" s="4"/>
      <c r="B103" s="11" t="s">
        <v>4</v>
      </c>
      <c r="C103" s="10">
        <f>C104+C105+C106</f>
        <v>0</v>
      </c>
      <c r="D103" s="10">
        <f>D104+D105+D106</f>
        <v>0</v>
      </c>
      <c r="E103" s="10">
        <f>E104+E105+E106</f>
        <v>0</v>
      </c>
      <c r="F103" s="10">
        <f>F104+F105+F106</f>
        <v>0</v>
      </c>
      <c r="G103" s="10">
        <f>G104+G105+G106</f>
        <v>0</v>
      </c>
      <c r="H103" s="10">
        <f>H104+H105+H106</f>
        <v>0</v>
      </c>
      <c r="I103" s="10">
        <f>I104+I105+I106</f>
        <v>0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2.75" customHeight="1">
      <c r="A104" s="4"/>
      <c r="B104" s="9" t="s">
        <v>3</v>
      </c>
      <c r="C104" s="8">
        <v>0</v>
      </c>
      <c r="D104" s="8">
        <v>0</v>
      </c>
      <c r="E104" s="8">
        <f>C104+D104</f>
        <v>0</v>
      </c>
      <c r="F104" s="8">
        <v>0</v>
      </c>
      <c r="G104" s="8">
        <v>0</v>
      </c>
      <c r="H104" s="8">
        <v>0</v>
      </c>
      <c r="I104" s="8">
        <v>0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2.75" customHeight="1">
      <c r="A105" s="4"/>
      <c r="B105" s="9" t="s">
        <v>2</v>
      </c>
      <c r="C105" s="8">
        <v>0</v>
      </c>
      <c r="D105" s="8">
        <v>0</v>
      </c>
      <c r="E105" s="8">
        <f>C105+D105</f>
        <v>0</v>
      </c>
      <c r="F105" s="8">
        <v>0</v>
      </c>
      <c r="G105" s="8">
        <v>0</v>
      </c>
      <c r="H105" s="8">
        <v>0</v>
      </c>
      <c r="I105" s="8">
        <v>0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 customHeight="1">
      <c r="A106" s="4"/>
      <c r="B106" s="9" t="s">
        <v>1</v>
      </c>
      <c r="C106" s="8">
        <v>0</v>
      </c>
      <c r="D106" s="8">
        <v>0</v>
      </c>
      <c r="E106" s="8">
        <f>C106+D106</f>
        <v>0</v>
      </c>
      <c r="F106" s="8">
        <v>0</v>
      </c>
      <c r="G106" s="8">
        <v>0</v>
      </c>
      <c r="H106" s="8">
        <v>0</v>
      </c>
      <c r="I106" s="8">
        <v>0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5" customHeight="1">
      <c r="A107" s="4"/>
      <c r="B107" s="9"/>
      <c r="C107" s="8"/>
      <c r="D107" s="8"/>
      <c r="E107" s="8"/>
      <c r="F107" s="8"/>
      <c r="G107" s="8"/>
      <c r="H107" s="8"/>
      <c r="I107" s="8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4.25" customHeight="1">
      <c r="A108" s="4"/>
      <c r="B108" s="19" t="s">
        <v>11</v>
      </c>
      <c r="C108" s="18">
        <f>C97+C103</f>
        <v>976371667</v>
      </c>
      <c r="D108" s="18">
        <f>D97+D103</f>
        <v>0</v>
      </c>
      <c r="E108" s="18">
        <f>E97+E103</f>
        <v>976371667</v>
      </c>
      <c r="F108" s="18">
        <f>F97+F103</f>
        <v>975017735</v>
      </c>
      <c r="G108" s="18">
        <f>G97+G103</f>
        <v>424355501.90999997</v>
      </c>
      <c r="H108" s="18">
        <f>H97+H103</f>
        <v>424355501.90999997</v>
      </c>
      <c r="I108" s="18">
        <f>I97+I103</f>
        <v>424355501.90999997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2" customHeight="1">
      <c r="A109" s="4"/>
      <c r="B109" s="24"/>
      <c r="C109" s="23"/>
      <c r="D109" s="23"/>
      <c r="E109" s="23"/>
      <c r="F109" s="23"/>
      <c r="G109" s="23"/>
      <c r="H109" s="23"/>
      <c r="I109" s="23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24" customHeight="1">
      <c r="A110" s="4"/>
      <c r="B110" s="22" t="s">
        <v>13</v>
      </c>
      <c r="C110" s="21"/>
      <c r="D110" s="21"/>
      <c r="E110" s="21"/>
      <c r="F110" s="21"/>
      <c r="G110" s="21"/>
      <c r="H110" s="21"/>
      <c r="I110" s="2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8.75" customHeight="1">
      <c r="A111" s="4"/>
      <c r="B111" s="11" t="s">
        <v>9</v>
      </c>
      <c r="C111" s="10">
        <f>C112+C113+C114+C115</f>
        <v>5040030</v>
      </c>
      <c r="D111" s="10">
        <f>D112+D113+D114+D115</f>
        <v>2436.7600000000002</v>
      </c>
      <c r="E111" s="10">
        <f>E112+E113+E114+E115</f>
        <v>5042466.76</v>
      </c>
      <c r="F111" s="10">
        <f>F112+F113+F114+F115</f>
        <v>4976509.76</v>
      </c>
      <c r="G111" s="10">
        <f>G112+G113+G114+G115</f>
        <v>937235.33</v>
      </c>
      <c r="H111" s="10">
        <f>H112+H113+H114+H115</f>
        <v>937235.33</v>
      </c>
      <c r="I111" s="10">
        <f>I112+I113+I114+I115</f>
        <v>937235.33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5.75" customHeight="1">
      <c r="A112" s="4"/>
      <c r="B112" s="9" t="s">
        <v>8</v>
      </c>
      <c r="C112" s="8">
        <v>4861246</v>
      </c>
      <c r="D112" s="8">
        <v>2436.7600000000002</v>
      </c>
      <c r="E112" s="8">
        <f>C112+D112</f>
        <v>4863682.76</v>
      </c>
      <c r="F112" s="8">
        <v>4863682.76</v>
      </c>
      <c r="G112" s="8">
        <v>924744.49</v>
      </c>
      <c r="H112" s="8">
        <f>+G112</f>
        <v>924744.49</v>
      </c>
      <c r="I112" s="8">
        <f>+H112</f>
        <v>924744.49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5" customHeight="1">
      <c r="A113" s="4"/>
      <c r="B113" s="9" t="s">
        <v>7</v>
      </c>
      <c r="C113" s="8">
        <v>0</v>
      </c>
      <c r="D113" s="8">
        <v>0</v>
      </c>
      <c r="E113" s="8">
        <f>C113+D113</f>
        <v>0</v>
      </c>
      <c r="F113" s="8">
        <v>0</v>
      </c>
      <c r="G113" s="8">
        <f>F113</f>
        <v>0</v>
      </c>
      <c r="H113" s="8">
        <f>+G113</f>
        <v>0</v>
      </c>
      <c r="I113" s="8">
        <f>+H113</f>
        <v>0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4.25" customHeight="1">
      <c r="A114" s="4"/>
      <c r="B114" s="9" t="s">
        <v>6</v>
      </c>
      <c r="C114" s="8">
        <v>178784</v>
      </c>
      <c r="D114" s="8">
        <v>0</v>
      </c>
      <c r="E114" s="8">
        <f>C114+D114</f>
        <v>178784</v>
      </c>
      <c r="F114" s="8">
        <v>112827</v>
      </c>
      <c r="G114" s="8">
        <v>12490.84</v>
      </c>
      <c r="H114" s="8">
        <f>+G114</f>
        <v>12490.84</v>
      </c>
      <c r="I114" s="8">
        <f>+H114</f>
        <v>12490.84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2.75" customHeight="1">
      <c r="A115" s="4"/>
      <c r="B115" s="12" t="s">
        <v>5</v>
      </c>
      <c r="C115" s="8">
        <v>0</v>
      </c>
      <c r="D115" s="8">
        <v>0</v>
      </c>
      <c r="E115" s="8">
        <f>C115+D115</f>
        <v>0</v>
      </c>
      <c r="F115" s="8">
        <v>0</v>
      </c>
      <c r="G115" s="8">
        <v>0</v>
      </c>
      <c r="H115" s="8">
        <v>0</v>
      </c>
      <c r="I115" s="8">
        <f>+H115</f>
        <v>0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9"/>
      <c r="C116" s="8"/>
      <c r="D116" s="8"/>
      <c r="E116" s="8"/>
      <c r="F116" s="8"/>
      <c r="G116" s="8"/>
      <c r="H116" s="8"/>
      <c r="I116" s="8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11" t="s">
        <v>4</v>
      </c>
      <c r="C117" s="10">
        <f>C118+C119+C120</f>
        <v>0</v>
      </c>
      <c r="D117" s="10">
        <f>D118+D119+D120</f>
        <v>0</v>
      </c>
      <c r="E117" s="10">
        <f>E118+E119+E120</f>
        <v>0</v>
      </c>
      <c r="F117" s="10">
        <f>F118+F119+F120</f>
        <v>0</v>
      </c>
      <c r="G117" s="10">
        <f>G118+G119+G120</f>
        <v>0</v>
      </c>
      <c r="H117" s="10">
        <f>H118+H119+H120</f>
        <v>0</v>
      </c>
      <c r="I117" s="10">
        <f>I118+I119+I120</f>
        <v>0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9" t="s">
        <v>3</v>
      </c>
      <c r="C118" s="8">
        <v>0</v>
      </c>
      <c r="D118" s="8">
        <v>0</v>
      </c>
      <c r="E118" s="8">
        <f>C118+D118</f>
        <v>0</v>
      </c>
      <c r="F118" s="8">
        <v>0</v>
      </c>
      <c r="G118" s="8">
        <v>0</v>
      </c>
      <c r="H118" s="8">
        <v>0</v>
      </c>
      <c r="I118" s="8">
        <v>0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9" t="s">
        <v>2</v>
      </c>
      <c r="C119" s="8">
        <v>0</v>
      </c>
      <c r="D119" s="8">
        <v>0</v>
      </c>
      <c r="E119" s="8">
        <f>C119+D119</f>
        <v>0</v>
      </c>
      <c r="F119" s="8">
        <v>0</v>
      </c>
      <c r="G119" s="8">
        <v>0</v>
      </c>
      <c r="H119" s="8">
        <v>0</v>
      </c>
      <c r="I119" s="8">
        <v>0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9" t="s">
        <v>1</v>
      </c>
      <c r="C120" s="8">
        <v>0</v>
      </c>
      <c r="D120" s="8">
        <v>0</v>
      </c>
      <c r="E120" s="8">
        <f>C120+D120</f>
        <v>0</v>
      </c>
      <c r="F120" s="8">
        <v>0</v>
      </c>
      <c r="G120" s="8">
        <v>0</v>
      </c>
      <c r="H120" s="8">
        <v>0</v>
      </c>
      <c r="I120" s="8">
        <v>0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9"/>
      <c r="C121" s="8"/>
      <c r="D121" s="8"/>
      <c r="E121" s="8"/>
      <c r="F121" s="8"/>
      <c r="G121" s="8"/>
      <c r="H121" s="8"/>
      <c r="I121" s="8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19" t="s">
        <v>11</v>
      </c>
      <c r="C122" s="18">
        <f>C111+C117</f>
        <v>5040030</v>
      </c>
      <c r="D122" s="18">
        <f>D111+D117</f>
        <v>2436.7600000000002</v>
      </c>
      <c r="E122" s="18">
        <f>E111+E117</f>
        <v>5042466.76</v>
      </c>
      <c r="F122" s="18">
        <f>F111+F117</f>
        <v>4976509.76</v>
      </c>
      <c r="G122" s="18">
        <f>G111+G117</f>
        <v>937235.33</v>
      </c>
      <c r="H122" s="18">
        <f>H111+H117</f>
        <v>937235.33</v>
      </c>
      <c r="I122" s="18">
        <f>I111+I117</f>
        <v>937235.33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>
      <c r="A123" s="4"/>
      <c r="B123" s="24"/>
      <c r="C123" s="23"/>
      <c r="D123" s="23"/>
      <c r="E123" s="23"/>
      <c r="F123" s="23"/>
      <c r="G123" s="23"/>
      <c r="H123" s="23"/>
      <c r="I123" s="23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1.25" customHeight="1">
      <c r="A124" s="4"/>
      <c r="B124" s="22" t="s">
        <v>12</v>
      </c>
      <c r="C124" s="21"/>
      <c r="D124" s="21"/>
      <c r="E124" s="21"/>
      <c r="F124" s="21"/>
      <c r="G124" s="21"/>
      <c r="H124" s="21"/>
      <c r="I124" s="21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8.75" customHeight="1">
      <c r="A125" s="4"/>
      <c r="B125" s="11" t="s">
        <v>9</v>
      </c>
      <c r="C125" s="10">
        <f>C126+C127+C128+C129</f>
        <v>5360100</v>
      </c>
      <c r="D125" s="10">
        <f>D126+D127+D128+D129</f>
        <v>0</v>
      </c>
      <c r="E125" s="10">
        <f>E126+E127+E128+E129</f>
        <v>5360100</v>
      </c>
      <c r="F125" s="10">
        <f>F126+F127+F128+F129</f>
        <v>0</v>
      </c>
      <c r="G125" s="10">
        <f>G126+G127+G128+G129</f>
        <v>963599.99</v>
      </c>
      <c r="H125" s="10">
        <f>H126+H127+H128+H129</f>
        <v>963599.99</v>
      </c>
      <c r="I125" s="10">
        <f>I126+I127+I128+I129</f>
        <v>963599.99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7.25" customHeight="1">
      <c r="A126" s="4"/>
      <c r="B126" s="9" t="s">
        <v>8</v>
      </c>
      <c r="C126" s="8">
        <v>0</v>
      </c>
      <c r="D126" s="8">
        <v>0</v>
      </c>
      <c r="E126" s="8">
        <f>C126+D126</f>
        <v>0</v>
      </c>
      <c r="F126" s="20">
        <v>0</v>
      </c>
      <c r="G126" s="20">
        <v>0</v>
      </c>
      <c r="H126" s="20">
        <v>0</v>
      </c>
      <c r="I126" s="8">
        <f>+H126</f>
        <v>0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5.75" customHeight="1">
      <c r="A127" s="4"/>
      <c r="B127" s="9" t="s">
        <v>7</v>
      </c>
      <c r="C127" s="8">
        <v>0</v>
      </c>
      <c r="D127" s="8">
        <v>0</v>
      </c>
      <c r="E127" s="8">
        <f>C127+D127</f>
        <v>0</v>
      </c>
      <c r="F127" s="20">
        <v>0</v>
      </c>
      <c r="G127" s="20">
        <v>0</v>
      </c>
      <c r="H127" s="20">
        <v>0</v>
      </c>
      <c r="I127" s="8">
        <f>+H127</f>
        <v>0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5.75" customHeight="1">
      <c r="A128" s="4"/>
      <c r="B128" s="9" t="s">
        <v>6</v>
      </c>
      <c r="C128" s="8">
        <v>5360100</v>
      </c>
      <c r="D128" s="8">
        <v>0</v>
      </c>
      <c r="E128" s="8">
        <v>5360100</v>
      </c>
      <c r="F128" s="8">
        <v>0</v>
      </c>
      <c r="G128" s="8">
        <v>963599.99</v>
      </c>
      <c r="H128" s="8">
        <f>+G128</f>
        <v>963599.99</v>
      </c>
      <c r="I128" s="8">
        <f>+H128</f>
        <v>963599.99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24" customHeight="1">
      <c r="A129" s="4"/>
      <c r="B129" s="12" t="s">
        <v>5</v>
      </c>
      <c r="C129" s="8">
        <v>0</v>
      </c>
      <c r="D129" s="8">
        <v>0</v>
      </c>
      <c r="E129" s="8">
        <f>C129+D129</f>
        <v>0</v>
      </c>
      <c r="F129" s="8">
        <v>0</v>
      </c>
      <c r="G129" s="8">
        <v>0</v>
      </c>
      <c r="H129" s="8">
        <v>0</v>
      </c>
      <c r="I129" s="8">
        <f>+H129</f>
        <v>0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4.25" customHeight="1">
      <c r="A130" s="4"/>
      <c r="B130" s="9"/>
      <c r="C130" s="8"/>
      <c r="D130" s="8"/>
      <c r="E130" s="8"/>
      <c r="F130" s="8"/>
      <c r="G130" s="8"/>
      <c r="H130" s="8"/>
      <c r="I130" s="8">
        <f>+H130</f>
        <v>0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4.25" customHeight="1">
      <c r="A131" s="4"/>
      <c r="B131" s="11" t="s">
        <v>4</v>
      </c>
      <c r="C131" s="10">
        <f>C132+C133+C134</f>
        <v>0</v>
      </c>
      <c r="D131" s="10">
        <f>D132+D133+D134</f>
        <v>0</v>
      </c>
      <c r="E131" s="10">
        <f>E132+E133+E134</f>
        <v>0</v>
      </c>
      <c r="F131" s="10">
        <f>F132+F133+F134</f>
        <v>0</v>
      </c>
      <c r="G131" s="10">
        <f>G132+G133+G134</f>
        <v>0</v>
      </c>
      <c r="H131" s="10">
        <f>H132+H133+H134</f>
        <v>0</v>
      </c>
      <c r="I131" s="10">
        <f>I132+I133+I134</f>
        <v>0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5" customHeight="1">
      <c r="A132" s="4"/>
      <c r="B132" s="9" t="s">
        <v>3</v>
      </c>
      <c r="C132" s="8">
        <v>0</v>
      </c>
      <c r="D132" s="8">
        <v>0</v>
      </c>
      <c r="E132" s="8">
        <f>C132+D132</f>
        <v>0</v>
      </c>
      <c r="F132" s="8">
        <v>0</v>
      </c>
      <c r="G132" s="8">
        <v>0</v>
      </c>
      <c r="H132" s="8">
        <v>0</v>
      </c>
      <c r="I132" s="8">
        <v>0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7.25" customHeight="1">
      <c r="A133" s="4"/>
      <c r="B133" s="9" t="s">
        <v>2</v>
      </c>
      <c r="C133" s="8">
        <v>0</v>
      </c>
      <c r="D133" s="8">
        <v>0</v>
      </c>
      <c r="E133" s="8">
        <f>C133+D133</f>
        <v>0</v>
      </c>
      <c r="F133" s="8">
        <v>0</v>
      </c>
      <c r="G133" s="8">
        <v>0</v>
      </c>
      <c r="H133" s="8">
        <v>0</v>
      </c>
      <c r="I133" s="8">
        <v>0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7.25" customHeight="1">
      <c r="A134" s="4"/>
      <c r="B134" s="9" t="s">
        <v>1</v>
      </c>
      <c r="C134" s="8">
        <v>0</v>
      </c>
      <c r="D134" s="8">
        <v>0</v>
      </c>
      <c r="E134" s="8">
        <f>C134+D134</f>
        <v>0</v>
      </c>
      <c r="F134" s="8">
        <v>0</v>
      </c>
      <c r="G134" s="8">
        <v>0</v>
      </c>
      <c r="H134" s="8">
        <v>0</v>
      </c>
      <c r="I134" s="8">
        <v>0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6.5" customHeight="1">
      <c r="A135" s="4"/>
      <c r="B135" s="9"/>
      <c r="C135" s="8"/>
      <c r="D135" s="8"/>
      <c r="E135" s="8"/>
      <c r="F135" s="8"/>
      <c r="G135" s="8"/>
      <c r="H135" s="8"/>
      <c r="I135" s="8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7.25" customHeight="1">
      <c r="A136" s="4"/>
      <c r="B136" s="19" t="s">
        <v>11</v>
      </c>
      <c r="C136" s="18">
        <f>C125+C131</f>
        <v>5360100</v>
      </c>
      <c r="D136" s="18">
        <f>D125+D131</f>
        <v>0</v>
      </c>
      <c r="E136" s="18">
        <f>E125+E131</f>
        <v>5360100</v>
      </c>
      <c r="F136" s="18">
        <f>F125+F131</f>
        <v>0</v>
      </c>
      <c r="G136" s="18">
        <f>G125+G131</f>
        <v>963599.99</v>
      </c>
      <c r="H136" s="18">
        <f>H125+H131</f>
        <v>963599.99</v>
      </c>
      <c r="I136" s="18">
        <f>I125+I131</f>
        <v>963599.99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17"/>
      <c r="C137" s="16"/>
      <c r="D137" s="16"/>
      <c r="E137" s="16"/>
      <c r="F137" s="16"/>
      <c r="G137" s="16"/>
      <c r="H137" s="16"/>
      <c r="I137" s="16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15" t="s">
        <v>10</v>
      </c>
      <c r="C138" s="14">
        <f>C24+C38+C52+C66+C80+C94+C108+C122+C136</f>
        <v>1453586845</v>
      </c>
      <c r="D138" s="14">
        <f>D24+D38+D52+D66+D80+D94+D108+D122+D136</f>
        <v>-1.8189894035458565E-11</v>
      </c>
      <c r="E138" s="14">
        <f>E24+E38+E52+E66+E80+E94+E108+E122+E136</f>
        <v>1453586845</v>
      </c>
      <c r="F138" s="14">
        <f>F24+F38+F52+F66+F80+F94+F108+F122+F136</f>
        <v>1158794203.9000001</v>
      </c>
      <c r="G138" s="14">
        <f>G24+G38+G52+G66+G80+G94+G108+G122+G136</f>
        <v>466037538.24999994</v>
      </c>
      <c r="H138" s="14">
        <f>H24+H38+H52+H66+H80+H94+H108+H122+H136</f>
        <v>466037538.24999994</v>
      </c>
      <c r="I138" s="14">
        <f>I24+I38+I52+I66+I80+I94+I108+I122+I136</f>
        <v>466037538.24999994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2"/>
      <c r="C139" s="13"/>
      <c r="D139" s="13"/>
      <c r="E139" s="13"/>
      <c r="F139" s="13"/>
      <c r="G139" s="13"/>
      <c r="H139" s="13"/>
      <c r="I139" s="13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11" t="s">
        <v>9</v>
      </c>
      <c r="C140" s="10">
        <f>C141+C142+C143+C144</f>
        <v>1206647860</v>
      </c>
      <c r="D140" s="10">
        <f>D141+D142+D143+D144</f>
        <v>864000</v>
      </c>
      <c r="E140" s="10">
        <f>E141+E142+E143+E144</f>
        <v>1207511860</v>
      </c>
      <c r="F140" s="10">
        <f>F141+F142+F143+F144</f>
        <v>1158794203.8999999</v>
      </c>
      <c r="G140" s="10">
        <f>G141+G142+G143+G144</f>
        <v>466037538.25</v>
      </c>
      <c r="H140" s="10">
        <f>H141+H142+H143+H144</f>
        <v>466037538.25</v>
      </c>
      <c r="I140" s="10">
        <f>I141+I142+I143+I144</f>
        <v>466037538.25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9" t="s">
        <v>8</v>
      </c>
      <c r="C141" s="8">
        <f>C14+C28+C42+C56+C70+C84+C98+C112+C126</f>
        <v>59752294</v>
      </c>
      <c r="D141" s="8">
        <f>D14+D28+D42+D56+D70+D84+D98+D112+D126</f>
        <v>0</v>
      </c>
      <c r="E141" s="8">
        <f>C141+D141</f>
        <v>59752294</v>
      </c>
      <c r="F141" s="8">
        <f>F14+F28+F42+F56+F70+F84+F98+F112+F126</f>
        <v>51712134.079999998</v>
      </c>
      <c r="G141" s="8">
        <f>G14+G28+G42+G56+G70+G84+G98+G112+G126</f>
        <v>10644028.74</v>
      </c>
      <c r="H141" s="8">
        <f>H14+H28+H42+H56+H70+H84+H98+H112+H126</f>
        <v>10644028.74</v>
      </c>
      <c r="I141" s="8">
        <f>I14+I28+I42+I56+I70+I84+I98+I112+I126</f>
        <v>10644028.74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9" t="s">
        <v>7</v>
      </c>
      <c r="C142" s="8">
        <f>C15+C29+C43+C57+C71+C85+C99+C113+C127</f>
        <v>4760000</v>
      </c>
      <c r="D142" s="8">
        <f>D15+D29+D43+D57+D71+D85+D99+D113+D127</f>
        <v>0</v>
      </c>
      <c r="E142" s="8">
        <f>C142+D142</f>
        <v>4760000</v>
      </c>
      <c r="F142" s="8">
        <f>F15+F29+F43+F57+F71+F85+F99+F113+F127</f>
        <v>476495.7</v>
      </c>
      <c r="G142" s="8">
        <f>G15+G29+G43+G57+G71+G85+G99+G113+G127</f>
        <v>72759.179999999993</v>
      </c>
      <c r="H142" s="8">
        <f>H15+H29+H43+H57+H71+H85+H99+H113+H127</f>
        <v>72759.179999999993</v>
      </c>
      <c r="I142" s="8">
        <f>I15+I29+I43+I57+I71+I85+I99+I113+I127</f>
        <v>72759.179999999993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9" t="s">
        <v>6</v>
      </c>
      <c r="C143" s="8">
        <f>C16+C30+C44+C58+C72+C86+C100+C114+C128</f>
        <v>28082995</v>
      </c>
      <c r="D143" s="8">
        <f>D16+D30+D44+D58+D72+D86+D100+D114+D128</f>
        <v>864000</v>
      </c>
      <c r="E143" s="8">
        <f>C143+D143</f>
        <v>28946995</v>
      </c>
      <c r="F143" s="8">
        <f>F16+F30+F44+F58+F72+F86+F100+F114+F128</f>
        <v>6675277.79</v>
      </c>
      <c r="G143" s="8">
        <f>G16+G30+G44+G58+G72+G86+G100+G114+G128</f>
        <v>2440208.94</v>
      </c>
      <c r="H143" s="8">
        <f>H16+H30+H44+H58+H72+H86+H100+H114+H128</f>
        <v>2440208.94</v>
      </c>
      <c r="I143" s="8">
        <f>I16+I30+I44+I58+I72+I86+I100+I114+I128</f>
        <v>2440208.94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24.75" customHeight="1">
      <c r="A144" s="4"/>
      <c r="B144" s="12" t="s">
        <v>5</v>
      </c>
      <c r="C144" s="8">
        <f>C17+C31+C45+C59+C73+C87+C101+C115+C129</f>
        <v>1114052571</v>
      </c>
      <c r="D144" s="8">
        <f>D17+D31+D45+D59+D73+D87+D101+D115+D129</f>
        <v>0</v>
      </c>
      <c r="E144" s="8">
        <f>C144+D144</f>
        <v>1114052571</v>
      </c>
      <c r="F144" s="8">
        <f>F17+F31+F45+F59+F73+F87+F101+F115+F129</f>
        <v>1099930296.3299999</v>
      </c>
      <c r="G144" s="8">
        <f>G17+G31+G45+G59+G73+G87+G101+G115+G129</f>
        <v>452880541.38999999</v>
      </c>
      <c r="H144" s="8">
        <f>H17+H31+H45+H59+H73+H87+H101+H115+H129</f>
        <v>452880541.38999999</v>
      </c>
      <c r="I144" s="8">
        <f>I17+I31+I45+I59+I73+I87+I101+I115+I129</f>
        <v>452880541.38999999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9"/>
      <c r="C145" s="8"/>
      <c r="D145" s="8"/>
      <c r="E145" s="8"/>
      <c r="F145" s="8"/>
      <c r="G145" s="8"/>
      <c r="H145" s="8"/>
      <c r="I145" s="8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11" t="s">
        <v>4</v>
      </c>
      <c r="C146" s="10">
        <f>C147+C148+C149</f>
        <v>246938985</v>
      </c>
      <c r="D146" s="10">
        <f>D147+D148+D149</f>
        <v>-864000</v>
      </c>
      <c r="E146" s="10">
        <f>E147+E148+E149</f>
        <v>246074985</v>
      </c>
      <c r="F146" s="10">
        <f>F147+F148+F149</f>
        <v>0</v>
      </c>
      <c r="G146" s="10">
        <f>G147+G148+G149</f>
        <v>0</v>
      </c>
      <c r="H146" s="10">
        <f>H147+H148+H149</f>
        <v>0</v>
      </c>
      <c r="I146" s="10">
        <f>I147+I148+I149</f>
        <v>0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9" t="s">
        <v>3</v>
      </c>
      <c r="C147" s="8">
        <f>C20+C34+C48+C62+C76+C90+C104+C118+C132</f>
        <v>2260000</v>
      </c>
      <c r="D147" s="8">
        <f>D20+D34+D48+D62+D76+D90+D104+D118+D132</f>
        <v>0</v>
      </c>
      <c r="E147" s="8">
        <f>C147+D147</f>
        <v>2260000</v>
      </c>
      <c r="F147" s="8">
        <f>F20+F34+F48+F62+F76+F90+F104+F118+F132</f>
        <v>0</v>
      </c>
      <c r="G147" s="8">
        <f>G20+G34+G48+G62+G76+G90+G104+G118+G132</f>
        <v>0</v>
      </c>
      <c r="H147" s="8">
        <f>H20+H34+H48+H62+H76+H90+H104+H118+H132</f>
        <v>0</v>
      </c>
      <c r="I147" s="8">
        <f>I20+I34+I48+I62+I76+I90+I104+I118+I132</f>
        <v>0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9" t="s">
        <v>2</v>
      </c>
      <c r="C148" s="8">
        <f>C21+C35+C49+C63+C77+C91+C105+C119+C133</f>
        <v>0</v>
      </c>
      <c r="D148" s="8">
        <f>D21+D35+D49+D63+D77+D91+D105+D119+D133</f>
        <v>0</v>
      </c>
      <c r="E148" s="8">
        <f>C148+D148</f>
        <v>0</v>
      </c>
      <c r="F148" s="8">
        <f>F21+F35+F49+F63+F77+F91+F105+F119+F133</f>
        <v>0</v>
      </c>
      <c r="G148" s="8">
        <f>G21+G35+G49+G63+G77+G91+G105+G119+G133</f>
        <v>0</v>
      </c>
      <c r="H148" s="8">
        <f>H21+H35+H49+H63+H77+H91+H105+H119+H133</f>
        <v>0</v>
      </c>
      <c r="I148" s="8">
        <f>I21+I35+I49+I63+I77+I91+I105+I119+I133</f>
        <v>0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9" t="s">
        <v>1</v>
      </c>
      <c r="C149" s="8">
        <f>C22+C36+C50+C64+C78+C92+C106+C120+C134</f>
        <v>244678985</v>
      </c>
      <c r="D149" s="8">
        <f>D22+D36+D50+D64+D78+D92+D106+D120+D134</f>
        <v>-864000</v>
      </c>
      <c r="E149" s="8">
        <f>C149+D149</f>
        <v>243814985</v>
      </c>
      <c r="F149" s="8">
        <f>F22+F36+F50+F64+F78+F92+F106+F120+F134</f>
        <v>0</v>
      </c>
      <c r="G149" s="8">
        <f>G22+G36+G50+G64+G78+G92+G106+G120+G134</f>
        <v>0</v>
      </c>
      <c r="H149" s="8">
        <f>H22+H36+H50+H64+H78+H92+H106+H120+H134</f>
        <v>0</v>
      </c>
      <c r="I149" s="8">
        <f>I22+I36+I50+I64+I78+I92+I106+I120+I134</f>
        <v>0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2"/>
      <c r="C150" s="8"/>
      <c r="D150" s="8"/>
      <c r="E150" s="8"/>
      <c r="F150" s="8"/>
      <c r="G150" s="8"/>
      <c r="H150" s="8"/>
      <c r="I150" s="8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7" t="s">
        <v>0</v>
      </c>
      <c r="C151" s="6">
        <f>C140+C146</f>
        <v>1453586845</v>
      </c>
      <c r="D151" s="6">
        <f>D140+D146</f>
        <v>0</v>
      </c>
      <c r="E151" s="6">
        <f>E140+E146</f>
        <v>1453586845</v>
      </c>
      <c r="F151" s="6">
        <f>F140+F146</f>
        <v>1158794203.8999999</v>
      </c>
      <c r="G151" s="6">
        <f>G140+G146</f>
        <v>466037538.25</v>
      </c>
      <c r="H151" s="6">
        <f>H140+H146</f>
        <v>466037538.25</v>
      </c>
      <c r="I151" s="6">
        <f>I140+I146</f>
        <v>466037538.25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</sheetData>
  <mergeCells count="7">
    <mergeCell ref="B10:I10"/>
    <mergeCell ref="B1:I1"/>
    <mergeCell ref="B2:I2"/>
    <mergeCell ref="B3:I3"/>
    <mergeCell ref="B7:I7"/>
    <mergeCell ref="B8:I8"/>
    <mergeCell ref="B9:I9"/>
  </mergeCells>
  <printOptions horizontalCentered="1"/>
  <pageMargins left="0" right="0" top="0.59055118110236227" bottom="0" header="0" footer="0"/>
  <pageSetup scale="55" orientation="portrait" r:id="rId1"/>
  <headerFooter alignWithMargins="0"/>
  <rowBreaks count="1" manualBreakCount="1">
    <brk id="81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 TRIM-2014</vt:lpstr>
      <vt:lpstr>'1 TRIM-2014'!Área_de_impresión</vt:lpstr>
      <vt:lpstr>'1 TRIM-2014'!Títulos_a_imprimir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2015-06-04T17:48:41Z</dcterms:created>
  <dcterms:modified xsi:type="dcterms:W3CDTF">2015-06-04T17:51:48Z</dcterms:modified>
</cp:coreProperties>
</file>