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ag_web_caprepol_13\archivos\titulo5\"/>
    </mc:Choice>
  </mc:AlternateContent>
  <bookViews>
    <workbookView xWindow="0" yWindow="0" windowWidth="19200" windowHeight="11595"/>
  </bookViews>
  <sheets>
    <sheet name="OBJETO DEL GASTO" sheetId="1" r:id="rId1"/>
  </sheets>
  <definedNames>
    <definedName name="_xlnm.Print_Area" localSheetId="0">'OBJETO DEL GASTO'!$A$1:$N$145</definedName>
    <definedName name="_xlnm.Print_Titles" localSheetId="0">'OBJETO DEL GASTO'!$3:$19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36" i="1" s="1"/>
  <c r="G21" i="1"/>
  <c r="H21" i="1"/>
  <c r="J21" i="1"/>
  <c r="K21" i="1"/>
  <c r="H23" i="1"/>
  <c r="L23" i="1" s="1"/>
  <c r="H24" i="1"/>
  <c r="L24" i="1"/>
  <c r="H25" i="1"/>
  <c r="L25" i="1" s="1"/>
  <c r="H26" i="1"/>
  <c r="L26" i="1"/>
  <c r="G27" i="1"/>
  <c r="L27" i="1"/>
  <c r="H28" i="1"/>
  <c r="L28" i="1"/>
  <c r="H29" i="1"/>
  <c r="L29" i="1" s="1"/>
  <c r="F34" i="1"/>
  <c r="H34" i="1"/>
  <c r="J34" i="1"/>
  <c r="K34" i="1"/>
  <c r="G36" i="1"/>
  <c r="G34" i="1" s="1"/>
  <c r="L36" i="1"/>
  <c r="G37" i="1"/>
  <c r="L37" i="1"/>
  <c r="L34" i="1" s="1"/>
  <c r="G38" i="1"/>
  <c r="L38" i="1"/>
  <c r="G39" i="1"/>
  <c r="L39" i="1"/>
  <c r="G40" i="1"/>
  <c r="L40" i="1"/>
  <c r="H41" i="1"/>
  <c r="L41" i="1"/>
  <c r="G42" i="1"/>
  <c r="L42" i="1"/>
  <c r="H43" i="1"/>
  <c r="L43" i="1"/>
  <c r="G44" i="1"/>
  <c r="L44" i="1"/>
  <c r="F49" i="1"/>
  <c r="H49" i="1"/>
  <c r="J49" i="1"/>
  <c r="K49" i="1"/>
  <c r="G51" i="1"/>
  <c r="G49" i="1" s="1"/>
  <c r="L51" i="1"/>
  <c r="G52" i="1"/>
  <c r="L52" i="1"/>
  <c r="L49" i="1" s="1"/>
  <c r="G53" i="1"/>
  <c r="L53" i="1"/>
  <c r="G54" i="1"/>
  <c r="L54" i="1"/>
  <c r="G55" i="1"/>
  <c r="L55" i="1"/>
  <c r="G56" i="1"/>
  <c r="L56" i="1"/>
  <c r="G57" i="1"/>
  <c r="L57" i="1"/>
  <c r="G58" i="1"/>
  <c r="L58" i="1"/>
  <c r="G59" i="1"/>
  <c r="L59" i="1"/>
  <c r="F64" i="1"/>
  <c r="G64" i="1"/>
  <c r="H64" i="1"/>
  <c r="I64" i="1"/>
  <c r="J64" i="1"/>
  <c r="K64" i="1"/>
  <c r="H67" i="1"/>
  <c r="L67" i="1"/>
  <c r="H68" i="1"/>
  <c r="L68" i="1"/>
  <c r="L64" i="1" s="1"/>
  <c r="H69" i="1"/>
  <c r="L69" i="1"/>
  <c r="H70" i="1"/>
  <c r="L70" i="1"/>
  <c r="G71" i="1"/>
  <c r="L71" i="1"/>
  <c r="H72" i="1"/>
  <c r="L72" i="1"/>
  <c r="H73" i="1"/>
  <c r="L73" i="1"/>
  <c r="H74" i="1"/>
  <c r="L74" i="1"/>
  <c r="H75" i="1"/>
  <c r="L75" i="1"/>
  <c r="F80" i="1"/>
  <c r="I80" i="1"/>
  <c r="J80" i="1"/>
  <c r="K80" i="1"/>
  <c r="G82" i="1"/>
  <c r="L82" i="1"/>
  <c r="L80" i="1" s="1"/>
  <c r="G83" i="1"/>
  <c r="G80" i="1" s="1"/>
  <c r="L83" i="1"/>
  <c r="L84" i="1"/>
  <c r="H85" i="1"/>
  <c r="H80" i="1" s="1"/>
  <c r="L85" i="1"/>
  <c r="H86" i="1"/>
  <c r="L86" i="1"/>
  <c r="G87" i="1"/>
  <c r="L87" i="1"/>
  <c r="H88" i="1"/>
  <c r="L88" i="1"/>
  <c r="H89" i="1"/>
  <c r="L89" i="1"/>
  <c r="G90" i="1"/>
  <c r="L90" i="1"/>
  <c r="F95" i="1"/>
  <c r="H95" i="1" s="1"/>
  <c r="G95" i="1"/>
  <c r="I95" i="1"/>
  <c r="J95" i="1"/>
  <c r="K95" i="1"/>
  <c r="H97" i="1"/>
  <c r="L97" i="1"/>
  <c r="L95" i="1" s="1"/>
  <c r="H98" i="1"/>
  <c r="L98" i="1" s="1"/>
  <c r="H99" i="1"/>
  <c r="L99" i="1"/>
  <c r="F104" i="1"/>
  <c r="H104" i="1" s="1"/>
  <c r="I104" i="1"/>
  <c r="I136" i="1" s="1"/>
  <c r="J104" i="1"/>
  <c r="J136" i="1" s="1"/>
  <c r="K104" i="1"/>
  <c r="H106" i="1"/>
  <c r="L106" i="1"/>
  <c r="L104" i="1" s="1"/>
  <c r="H107" i="1"/>
  <c r="L107" i="1"/>
  <c r="H108" i="1"/>
  <c r="L108" i="1"/>
  <c r="G109" i="1"/>
  <c r="G104" i="1" s="1"/>
  <c r="L109" i="1"/>
  <c r="H110" i="1"/>
  <c r="L110" i="1"/>
  <c r="H111" i="1"/>
  <c r="L111" i="1"/>
  <c r="H112" i="1"/>
  <c r="L112" i="1"/>
  <c r="F117" i="1"/>
  <c r="G117" i="1"/>
  <c r="H117" i="1"/>
  <c r="I117" i="1"/>
  <c r="J117" i="1"/>
  <c r="K117" i="1"/>
  <c r="H119" i="1"/>
  <c r="L119" i="1" s="1"/>
  <c r="L117" i="1" s="1"/>
  <c r="H120" i="1"/>
  <c r="L120" i="1"/>
  <c r="H121" i="1"/>
  <c r="L121" i="1" s="1"/>
  <c r="F126" i="1"/>
  <c r="G126" i="1"/>
  <c r="H126" i="1"/>
  <c r="I126" i="1"/>
  <c r="J126" i="1"/>
  <c r="K126" i="1"/>
  <c r="H128" i="1"/>
  <c r="L128" i="1"/>
  <c r="H129" i="1"/>
  <c r="L129" i="1"/>
  <c r="L126" i="1" s="1"/>
  <c r="H130" i="1"/>
  <c r="L130" i="1"/>
  <c r="H131" i="1"/>
  <c r="L131" i="1"/>
  <c r="H132" i="1"/>
  <c r="L132" i="1"/>
  <c r="H133" i="1"/>
  <c r="L133" i="1"/>
  <c r="H134" i="1"/>
  <c r="L134" i="1"/>
  <c r="K136" i="1"/>
  <c r="H136" i="1" l="1"/>
  <c r="L21" i="1"/>
  <c r="L136" i="1" s="1"/>
  <c r="G136" i="1"/>
</calcChain>
</file>

<file path=xl/sharedStrings.xml><?xml version="1.0" encoding="utf-8"?>
<sst xmlns="http://schemas.openxmlformats.org/spreadsheetml/2006/main" count="94" uniqueCount="91">
  <si>
    <t>TOTAL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</si>
  <si>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</si>
  <si>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</si>
  <si>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</si>
  <si>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</si>
  <si>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</si>
  <si>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</si>
  <si>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</si>
  <si>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</si>
  <si>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Deuda Pública a Largo Plazo</t>
  </si>
  <si>
    <t>Documentos por Pagar a Largo Plazo</t>
  </si>
  <si>
    <t>Cuentas por Pagar a Largo Plazo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</si>
  <si>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</si>
  <si>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</si>
  <si>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</si>
  <si>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</si>
  <si>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</si>
  <si>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</si>
  <si>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</si>
  <si>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</si>
  <si>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</si>
  <si>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</si>
  <si>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</si>
  <si>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</si>
  <si>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</si>
  <si>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</si>
  <si>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</si>
  <si>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</si>
  <si>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</si>
  <si>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</si>
  <si>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</si>
  <si>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</si>
  <si>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</si>
  <si>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</si>
  <si>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 xml:space="preserve"> 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</si>
  <si>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</si>
  <si>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</si>
  <si>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</si>
  <si>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</si>
  <si>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</si>
  <si>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</si>
  <si>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</si>
  <si>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</si>
  <si>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</si>
  <si>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</si>
  <si>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</si>
  <si>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</si>
  <si>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</si>
  <si>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</si>
  <si>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</si>
  <si>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</si>
  <si>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</si>
  <si>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</si>
  <si>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</si>
  <si>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</si>
  <si>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</si>
  <si>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</si>
  <si>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</si>
  <si>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</si>
  <si>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</si>
  <si>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</si>
  <si>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</si>
  <si>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</si>
  <si>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</si>
  <si>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</si>
  <si>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</si>
  <si>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</si>
  <si>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</si>
  <si>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</si>
  <si>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</si>
  <si>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</si>
  <si>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</si>
  <si>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</si>
  <si>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</si>
  <si>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7= (3-5)</t>
  </si>
  <si>
    <t>SUBEJERCICIO</t>
  </si>
  <si>
    <t>PAGADO</t>
  </si>
  <si>
    <t>EJERCIDO</t>
  </si>
  <si>
    <t>DEVENGADO</t>
  </si>
  <si>
    <t>MODIFICADO</t>
  </si>
  <si>
    <t>/ REDUCCIONES</t>
  </si>
  <si>
    <t>APROBADO</t>
  </si>
  <si>
    <t>C  O  N  C  E  P  T O   D  E   E  G  R  E  S  O  S</t>
  </si>
  <si>
    <t>EGRESOS</t>
  </si>
  <si>
    <t>AMPLIACIONES</t>
  </si>
  <si>
    <t>(CIFRAS EN MILES DE PESOS)</t>
  </si>
  <si>
    <t>CLASIFICACIÓN POR OBJETO DE GASTO (CAPÍTULO Y CONCEPTO)</t>
  </si>
  <si>
    <t>ESTADO ANALÍTICO DEL EJERCICIO DEL PRESUPUESTO DE EGRESOS ENERO-DICIEMBRE 2016 DEFINITIVO</t>
  </si>
  <si>
    <t>12 PD PP CAJA DE PREVISIÓN DE LA POLICÍA PREVENTIVA DEL DISTRITO FEDERAL</t>
  </si>
  <si>
    <t>ESTADOS PRESUPUESTARIOS DEL SECTOR PARAESTATAL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</si>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</sst>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00000"/>
    <numFmt numFmtId="165" formatCode="#,##0.0"/>
    <numFmt numFmtId="166" formatCode="#,##0.0000000000000000"/>
    <numFmt numFmtId="167" formatCode="#,##0.0_);[Black]\(#,##0.0\)"/>
  </numFmts>
  <fonts count="29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15"/>
      <name val="Gotham Rounded Book"/>
      <family val="3"/>
    </font>
    <font>
      <b/>
      <sz val="15"/>
      <color theme="1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5"/>
      <color theme="1"/>
      <name val="Arial"/>
      <family val="2"/>
    </font>
    <font>
      <b/>
      <sz val="15"/>
      <name val="Arial"/>
      <family val="2"/>
    </font>
    <font>
      <sz val="8"/>
      <name val="Arial"/>
      <family val="2"/>
    </font>
    <font>
      <b/>
      <u/>
      <sz val="15"/>
      <name val="Arial"/>
      <family val="2"/>
    </font>
    <font>
      <sz val="20"/>
      <name val="Gotham Rounded Book"/>
      <family val="3"/>
    </font>
    <font>
      <sz val="8"/>
      <name val="Gotham Rounded Book"/>
      <family val="3"/>
    </font>
    <font>
      <sz val="11"/>
      <name val="Gotham Rounded Book"/>
      <family val="3"/>
    </font>
    <font>
      <sz val="18"/>
      <name val="Gotham Rounded Book"/>
      <family val="3"/>
    </font>
    <font>
      <sz val="4"/>
      <name val="Arial"/>
      <family val="2"/>
    </font>
    <font>
      <sz val="14"/>
      <name val="Gotham Rounded Book"/>
      <family val="3"/>
    </font>
    <font>
      <b/>
      <u/>
      <sz val="8"/>
      <name val="Arial"/>
      <family val="2"/>
    </font>
    <font>
      <b/>
      <sz val="8"/>
      <name val="Gotham Rounded Book"/>
      <family val="3"/>
    </font>
    <font>
      <b/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7"/>
      <name val="Gotham Rounded Book"/>
      <family val="3"/>
    </font>
    <font>
      <b/>
      <sz val="16"/>
      <name val="Arial"/>
      <family val="2"/>
    </font>
    <font>
      <sz val="8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Border="1"/>
    <xf numFmtId="4" fontId="5" fillId="0" borderId="0" xfId="1" applyNumberFormat="1" applyFont="1" applyBorder="1"/>
    <xf numFmtId="164" fontId="5" fillId="0" borderId="0" xfId="1" applyNumberFormat="1" applyFont="1" applyBorder="1"/>
    <xf numFmtId="165" fontId="5" fillId="0" borderId="1" xfId="1" applyNumberFormat="1" applyFont="1" applyBorder="1"/>
    <xf numFmtId="165" fontId="5" fillId="0" borderId="2" xfId="1" applyNumberFormat="1" applyFont="1" applyBorder="1"/>
    <xf numFmtId="0" fontId="5" fillId="0" borderId="2" xfId="1" applyFont="1" applyBorder="1"/>
    <xf numFmtId="0" fontId="5" fillId="0" borderId="3" xfId="1" applyFont="1" applyBorder="1"/>
    <xf numFmtId="0" fontId="6" fillId="0" borderId="0" xfId="1" applyFont="1"/>
    <xf numFmtId="165" fontId="7" fillId="0" borderId="4" xfId="0" applyNumberFormat="1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vertical="center"/>
    </xf>
    <xf numFmtId="165" fontId="9" fillId="0" borderId="0" xfId="2" applyNumberFormat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65" fontId="9" fillId="0" borderId="4" xfId="2" applyNumberFormat="1" applyFont="1" applyFill="1" applyBorder="1" applyAlignment="1">
      <alignment vertical="center"/>
    </xf>
    <xf numFmtId="165" fontId="11" fillId="2" borderId="0" xfId="2" applyNumberFormat="1" applyFont="1" applyFill="1" applyBorder="1" applyAlignment="1" applyProtection="1">
      <alignment horizontal="right" vertical="center"/>
      <protection locked="0"/>
    </xf>
    <xf numFmtId="0" fontId="11" fillId="0" borderId="0" xfId="2" applyFont="1" applyBorder="1" applyAlignment="1">
      <alignment horizontal="center" vertical="center"/>
    </xf>
    <xf numFmtId="0" fontId="4" fillId="0" borderId="0" xfId="1" applyFont="1" applyBorder="1"/>
    <xf numFmtId="165" fontId="9" fillId="0" borderId="0" xfId="2" applyNumberFormat="1" applyFont="1" applyFill="1" applyBorder="1" applyAlignment="1" applyProtection="1">
      <alignment horizontal="right" vertical="center"/>
      <protection locked="0"/>
    </xf>
    <xf numFmtId="0" fontId="9" fillId="2" borderId="0" xfId="1" applyFont="1" applyFill="1" applyBorder="1" applyAlignment="1">
      <alignment vertical="center" wrapText="1"/>
    </xf>
    <xf numFmtId="0" fontId="11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165" fontId="11" fillId="0" borderId="4" xfId="2" applyNumberFormat="1" applyFont="1" applyFill="1" applyBorder="1" applyAlignment="1" applyProtection="1">
      <alignment horizontal="right" vertical="center"/>
      <protection locked="0"/>
    </xf>
    <xf numFmtId="165" fontId="11" fillId="0" borderId="0" xfId="2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 wrapText="1"/>
    </xf>
    <xf numFmtId="0" fontId="12" fillId="0" borderId="5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2" applyFont="1" applyBorder="1" applyAlignment="1">
      <alignment vertical="center" wrapText="1"/>
    </xf>
    <xf numFmtId="0" fontId="9" fillId="2" borderId="0" xfId="2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 wrapText="1"/>
    </xf>
    <xf numFmtId="4" fontId="9" fillId="0" borderId="0" xfId="2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/>
    <xf numFmtId="165" fontId="9" fillId="0" borderId="1" xfId="2" applyNumberFormat="1" applyFont="1" applyFill="1" applyBorder="1" applyAlignment="1">
      <alignment vertical="center"/>
    </xf>
    <xf numFmtId="165" fontId="9" fillId="0" borderId="2" xfId="2" applyNumberFormat="1" applyFont="1" applyFill="1" applyBorder="1" applyAlignment="1" applyProtection="1">
      <alignment horizontal="right" vertical="center"/>
      <protection locked="0"/>
    </xf>
    <xf numFmtId="0" fontId="9" fillId="2" borderId="2" xfId="2" applyFont="1" applyFill="1" applyBorder="1" applyAlignment="1">
      <alignment vertical="center"/>
    </xf>
    <xf numFmtId="0" fontId="9" fillId="2" borderId="2" xfId="1" applyFont="1" applyFill="1" applyBorder="1" applyAlignment="1">
      <alignment vertical="center" wrapText="1"/>
    </xf>
    <xf numFmtId="0" fontId="11" fillId="0" borderId="2" xfId="2" applyFont="1" applyBorder="1" applyAlignment="1">
      <alignment vertical="center" wrapText="1"/>
    </xf>
    <xf numFmtId="0" fontId="12" fillId="0" borderId="3" xfId="2" applyFont="1" applyBorder="1" applyAlignment="1">
      <alignment vertical="center"/>
    </xf>
    <xf numFmtId="0" fontId="15" fillId="0" borderId="0" xfId="1" applyFont="1"/>
    <xf numFmtId="4" fontId="16" fillId="0" borderId="0" xfId="1" applyNumberFormat="1" applyFont="1"/>
    <xf numFmtId="165" fontId="9" fillId="2" borderId="0" xfId="2" applyNumberFormat="1" applyFont="1" applyFill="1" applyBorder="1" applyAlignment="1" applyProtection="1">
      <alignment horizontal="right" vertical="center"/>
      <protection locked="0"/>
    </xf>
    <xf numFmtId="165" fontId="9" fillId="2" borderId="0" xfId="2" applyNumberFormat="1" applyFont="1" applyFill="1" applyBorder="1" applyAlignment="1" applyProtection="1">
      <alignment vertical="center"/>
      <protection locked="0"/>
    </xf>
    <xf numFmtId="0" fontId="1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1" fillId="0" borderId="0" xfId="2" applyFont="1" applyBorder="1" applyAlignment="1">
      <alignment horizontal="justify" vertical="center" wrapText="1"/>
    </xf>
    <xf numFmtId="0" fontId="11" fillId="0" borderId="0" xfId="2" applyFont="1" applyBorder="1" applyAlignment="1">
      <alignment horizontal="justify" vertical="center" wrapText="1"/>
    </xf>
    <xf numFmtId="165" fontId="17" fillId="0" borderId="0" xfId="1" applyNumberFormat="1" applyFont="1" applyAlignment="1">
      <alignment horizontal="center" vertical="center"/>
    </xf>
    <xf numFmtId="166" fontId="18" fillId="0" borderId="0" xfId="2" applyNumberFormat="1" applyFont="1" applyFill="1" applyBorder="1" applyAlignment="1">
      <alignment vertical="center"/>
    </xf>
    <xf numFmtId="166" fontId="9" fillId="0" borderId="0" xfId="2" applyNumberFormat="1" applyFont="1" applyFill="1" applyBorder="1" applyAlignment="1">
      <alignment vertical="center"/>
    </xf>
    <xf numFmtId="165" fontId="15" fillId="0" borderId="0" xfId="1" applyNumberFormat="1" applyFont="1" applyAlignment="1">
      <alignment horizontal="center" vertical="center"/>
    </xf>
    <xf numFmtId="4" fontId="6" fillId="0" borderId="0" xfId="1" applyNumberFormat="1" applyFont="1"/>
    <xf numFmtId="0" fontId="19" fillId="0" borderId="0" xfId="1" applyFont="1"/>
    <xf numFmtId="0" fontId="6" fillId="0" borderId="0" xfId="1" applyFont="1" applyBorder="1"/>
    <xf numFmtId="0" fontId="12" fillId="0" borderId="4" xfId="2" applyFont="1" applyFill="1" applyBorder="1" applyAlignment="1">
      <alignment vertical="center"/>
    </xf>
    <xf numFmtId="167" fontId="12" fillId="0" borderId="0" xfId="2" applyNumberFormat="1" applyFont="1" applyFill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1" fillId="0" borderId="0" xfId="1" applyFont="1"/>
    <xf numFmtId="0" fontId="12" fillId="3" borderId="4" xfId="2" applyFont="1" applyFill="1" applyBorder="1" applyAlignment="1">
      <alignment vertical="center"/>
    </xf>
    <xf numFmtId="0" fontId="22" fillId="3" borderId="0" xfId="1" applyFont="1" applyFill="1" applyBorder="1" applyAlignment="1">
      <alignment horizontal="centerContinuous" vertical="center"/>
    </xf>
    <xf numFmtId="0" fontId="22" fillId="3" borderId="0" xfId="1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Continuous" vertical="center" wrapText="1"/>
    </xf>
    <xf numFmtId="0" fontId="12" fillId="3" borderId="0" xfId="2" applyFont="1" applyFill="1" applyBorder="1" applyAlignment="1">
      <alignment horizontal="centerContinuous" vertical="center" wrapText="1"/>
    </xf>
    <xf numFmtId="0" fontId="23" fillId="3" borderId="0" xfId="2" applyFont="1" applyFill="1" applyBorder="1" applyAlignment="1">
      <alignment horizontal="centerContinuous" vertical="center" wrapText="1"/>
    </xf>
    <xf numFmtId="0" fontId="12" fillId="3" borderId="5" xfId="2" applyFont="1" applyFill="1" applyBorder="1" applyAlignment="1">
      <alignment vertical="center"/>
    </xf>
    <xf numFmtId="0" fontId="24" fillId="3" borderId="4" xfId="2" applyFont="1" applyFill="1" applyBorder="1" applyAlignment="1">
      <alignment vertical="center"/>
    </xf>
    <xf numFmtId="0" fontId="25" fillId="3" borderId="0" xfId="1" applyFont="1" applyFill="1" applyBorder="1" applyAlignment="1">
      <alignment horizontal="centerContinuous" vertical="center"/>
    </xf>
    <xf numFmtId="0" fontId="25" fillId="3" borderId="0" xfId="1" applyFont="1" applyFill="1" applyBorder="1" applyAlignment="1">
      <alignment horizontal="center" vertical="center"/>
    </xf>
    <xf numFmtId="0" fontId="25" fillId="3" borderId="0" xfId="1" quotePrefix="1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centerContinuous" vertical="center"/>
    </xf>
    <xf numFmtId="0" fontId="24" fillId="3" borderId="0" xfId="2" applyFont="1" applyFill="1" applyBorder="1" applyAlignment="1">
      <alignment horizontal="centerContinuous" vertical="center"/>
    </xf>
    <xf numFmtId="0" fontId="25" fillId="3" borderId="0" xfId="2" quotePrefix="1" applyFont="1" applyFill="1" applyBorder="1" applyAlignment="1">
      <alignment horizontal="centerContinuous" vertical="center"/>
    </xf>
    <xf numFmtId="0" fontId="24" fillId="3" borderId="5" xfId="2" applyFont="1" applyFill="1" applyBorder="1" applyAlignment="1">
      <alignment vertical="center"/>
    </xf>
    <xf numFmtId="0" fontId="24" fillId="3" borderId="6" xfId="2" applyFont="1" applyFill="1" applyBorder="1" applyAlignment="1">
      <alignment vertical="center"/>
    </xf>
    <xf numFmtId="0" fontId="25" fillId="3" borderId="7" xfId="1" applyFont="1" applyFill="1" applyBorder="1" applyAlignment="1">
      <alignment horizontal="centerContinuous" vertical="center"/>
    </xf>
    <xf numFmtId="0" fontId="25" fillId="3" borderId="7" xfId="1" applyFont="1" applyFill="1" applyBorder="1" applyAlignment="1">
      <alignment horizontal="center" vertical="center"/>
    </xf>
    <xf numFmtId="0" fontId="24" fillId="3" borderId="7" xfId="2" applyFont="1" applyFill="1" applyBorder="1" applyAlignment="1">
      <alignment horizontal="centerContinuous" vertical="center" wrapText="1"/>
    </xf>
    <xf numFmtId="0" fontId="25" fillId="3" borderId="7" xfId="2" applyFont="1" applyFill="1" applyBorder="1" applyAlignment="1">
      <alignment horizontal="centerContinuous" vertical="center" wrapText="1"/>
    </xf>
    <xf numFmtId="0" fontId="24" fillId="3" borderId="8" xfId="2" applyFont="1" applyFill="1" applyBorder="1" applyAlignment="1">
      <alignment vertical="center"/>
    </xf>
    <xf numFmtId="0" fontId="26" fillId="0" borderId="0" xfId="2" applyFont="1" applyAlignment="1">
      <alignment vertical="center"/>
    </xf>
    <xf numFmtId="0" fontId="25" fillId="2" borderId="0" xfId="2" applyFont="1" applyFill="1" applyAlignment="1">
      <alignment vertical="center" wrapText="1"/>
    </xf>
    <xf numFmtId="0" fontId="15" fillId="0" borderId="0" xfId="2" applyFont="1" applyAlignment="1">
      <alignment vertical="center"/>
    </xf>
    <xf numFmtId="0" fontId="25" fillId="3" borderId="1" xfId="2" applyFont="1" applyFill="1" applyBorder="1" applyAlignment="1">
      <alignment horizontal="center" vertical="center" wrapText="1"/>
    </xf>
    <xf numFmtId="0" fontId="25" fillId="3" borderId="2" xfId="2" applyFont="1" applyFill="1" applyBorder="1" applyAlignment="1">
      <alignment horizontal="center" vertical="center" wrapText="1"/>
    </xf>
    <xf numFmtId="0" fontId="25" fillId="3" borderId="3" xfId="2" applyFont="1" applyFill="1" applyBorder="1" applyAlignment="1">
      <alignment horizontal="center" vertical="center" wrapText="1"/>
    </xf>
    <xf numFmtId="0" fontId="25" fillId="3" borderId="4" xfId="2" applyFont="1" applyFill="1" applyBorder="1" applyAlignment="1">
      <alignment horizontal="center" vertical="center" wrapText="1"/>
    </xf>
    <xf numFmtId="0" fontId="25" fillId="3" borderId="0" xfId="2" applyFont="1" applyFill="1" applyBorder="1" applyAlignment="1">
      <alignment horizontal="center" vertical="center" wrapText="1"/>
    </xf>
    <xf numFmtId="0" fontId="25" fillId="3" borderId="5" xfId="2" applyFont="1" applyFill="1" applyBorder="1" applyAlignment="1">
      <alignment horizontal="center" vertical="center" wrapText="1"/>
    </xf>
    <xf numFmtId="0" fontId="27" fillId="3" borderId="4" xfId="2" applyFont="1" applyFill="1" applyBorder="1" applyAlignment="1">
      <alignment horizontal="center" vertical="center" wrapText="1"/>
    </xf>
    <xf numFmtId="0" fontId="27" fillId="3" borderId="0" xfId="2" applyFont="1" applyFill="1" applyBorder="1" applyAlignment="1">
      <alignment horizontal="center" vertical="center" wrapText="1"/>
    </xf>
    <xf numFmtId="0" fontId="27" fillId="3" borderId="5" xfId="2" applyFont="1" applyFill="1" applyBorder="1" applyAlignment="1">
      <alignment horizontal="center" vertical="center" wrapText="1"/>
    </xf>
    <xf numFmtId="0" fontId="27" fillId="3" borderId="6" xfId="2" applyFont="1" applyFill="1" applyBorder="1" applyAlignment="1">
      <alignment horizontal="center" vertical="center" wrapText="1"/>
    </xf>
    <xf numFmtId="0" fontId="27" fillId="3" borderId="7" xfId="2" applyFont="1" applyFill="1" applyBorder="1" applyAlignment="1">
      <alignment horizontal="center" vertical="center" wrapText="1"/>
    </xf>
    <xf numFmtId="0" fontId="27" fillId="3" borderId="8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28" fillId="0" borderId="0" xfId="2" applyFont="1" applyFill="1" applyAlignment="1">
      <alignment vertical="center"/>
    </xf>
  </cellXfs>
  <cellStyles count="3">
    <cellStyle name="Normal" xfId="0" builtinId="0"/>
    <cellStyle name="Normal 2" xfId="2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141</xdr:row>
      <xdr:rowOff>123825</xdr:rowOff>
    </xdr:from>
    <xdr:to>
      <xdr:col>13</xdr:col>
      <xdr:colOff>9525</xdr:colOff>
      <xdr:row>142</xdr:row>
      <xdr:rowOff>85725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790575" y="36536539"/>
          <a:ext cx="15846879" cy="138793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3778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0643" y="1214414"/>
            <a:ext cx="7787637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3754" y="1214414"/>
            <a:ext cx="356889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9</xdr:col>
      <xdr:colOff>122464</xdr:colOff>
      <xdr:row>3</xdr:row>
      <xdr:rowOff>169269</xdr:rowOff>
    </xdr:from>
    <xdr:to>
      <xdr:col>11</xdr:col>
      <xdr:colOff>1401536</xdr:colOff>
      <xdr:row>7</xdr:row>
      <xdr:rowOff>68036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4143" y="754376"/>
          <a:ext cx="3905250" cy="715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133350</xdr:colOff>
      <xdr:row>2</xdr:row>
      <xdr:rowOff>180975</xdr:rowOff>
    </xdr:from>
    <xdr:to>
      <xdr:col>3</xdr:col>
      <xdr:colOff>1866900</xdr:colOff>
      <xdr:row>6</xdr:row>
      <xdr:rowOff>104775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657350" y="561975"/>
          <a:ext cx="13906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O459"/>
  <sheetViews>
    <sheetView showGridLines="0" tabSelected="1" view="pageBreakPreview" zoomScale="70" zoomScaleNormal="130" zoomScaleSheetLayoutView="70" zoomScalePageLayoutView="85" workbookViewId="0">
      <selection activeCell="J21" sqref="J21"/>
    </sheetView>
  </sheetViews>
  <sheetFormatPr baseColWidth="10" defaultRowHeight="15"/>
  <cols>
    <col min="1" max="1" width="11.42578125" style="1"/>
    <col min="2" max="2" width="5.140625" style="2" customWidth="1"/>
    <col min="3" max="3" width="9.5703125" style="2" customWidth="1"/>
    <col min="4" max="4" width="71.42578125" style="2" customWidth="1"/>
    <col min="5" max="5" width="3" style="2" customWidth="1"/>
    <col min="6" max="6" width="22.85546875" style="2" bestFit="1" customWidth="1"/>
    <col min="7" max="7" width="23.140625" style="2" bestFit="1" customWidth="1"/>
    <col min="8" max="8" width="19.28515625" style="2" bestFit="1" customWidth="1"/>
    <col min="9" max="9" width="19.140625" style="2" bestFit="1" customWidth="1"/>
    <col min="10" max="10" width="19.140625" style="2" customWidth="1"/>
    <col min="11" max="11" width="20.28515625" style="2" bestFit="1" customWidth="1"/>
    <col min="12" max="12" width="22.140625" style="2" bestFit="1" customWidth="1"/>
    <col min="13" max="13" width="2.7109375" style="2" customWidth="1"/>
    <col min="14" max="14" width="5.5703125" style="2" customWidth="1"/>
    <col min="15" max="15" width="3.5703125" style="2" customWidth="1"/>
    <col min="16" max="16" width="2.7109375" style="2" customWidth="1"/>
    <col min="17" max="17" width="20.7109375" style="2" bestFit="1" customWidth="1"/>
    <col min="18" max="41" width="2.7109375" style="2" customWidth="1"/>
    <col min="42" max="106" width="2.7109375" style="1" customWidth="1"/>
    <col min="107" max="16384" width="11.42578125" style="1"/>
  </cols>
  <sheetData>
    <row r="3" spans="2:18" s="102" customFormat="1" ht="16.5" customHeight="1"/>
    <row r="4" spans="2:18" s="102" customFormat="1" ht="16.5" customHeight="1"/>
    <row r="5" spans="2:18" s="102" customFormat="1" ht="16.5" customHeight="1"/>
    <row r="6" spans="2:18" s="102" customFormat="1" ht="16.5" customHeight="1"/>
    <row r="7" spans="2:18" s="102" customFormat="1" ht="16.5" customHeight="1"/>
    <row r="8" spans="2:18" s="102" customFormat="1" ht="16.5" customHeight="1">
      <c r="R8" s="102" t="s">
        <v>90</v>
      </c>
    </row>
    <row r="9" spans="2:18" s="102" customFormat="1" ht="16.5" customHeight="1"/>
    <row r="10" spans="2:18" s="101" customFormat="1" ht="16.5" customHeight="1" thickBot="1"/>
    <row r="11" spans="2:18" s="88" customFormat="1" ht="21" customHeight="1">
      <c r="B11" s="100" t="s">
        <v>89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8"/>
    </row>
    <row r="12" spans="2:18" s="88" customFormat="1" ht="21" customHeight="1">
      <c r="B12" s="97" t="s">
        <v>88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5"/>
    </row>
    <row r="13" spans="2:18" s="88" customFormat="1" ht="21" customHeight="1">
      <c r="B13" s="94" t="s">
        <v>87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2"/>
    </row>
    <row r="14" spans="2:18" s="88" customFormat="1" ht="21" customHeight="1">
      <c r="B14" s="94" t="s">
        <v>86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2"/>
    </row>
    <row r="15" spans="2:18" s="88" customFormat="1" ht="21" customHeight="1" thickBot="1">
      <c r="B15" s="91" t="s">
        <v>85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89"/>
    </row>
    <row r="16" spans="2:18" s="86" customFormat="1" ht="18.75" thickBot="1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</row>
    <row r="17" spans="2:17" s="64" customFormat="1" ht="18">
      <c r="B17" s="85"/>
      <c r="C17" s="84"/>
      <c r="D17" s="83"/>
      <c r="E17" s="83"/>
      <c r="F17" s="83"/>
      <c r="G17" s="82" t="s">
        <v>84</v>
      </c>
      <c r="H17" s="82" t="s">
        <v>83</v>
      </c>
      <c r="I17" s="82" t="s">
        <v>83</v>
      </c>
      <c r="J17" s="82" t="s">
        <v>83</v>
      </c>
      <c r="K17" s="82" t="s">
        <v>83</v>
      </c>
      <c r="L17" s="81"/>
      <c r="M17" s="80"/>
    </row>
    <row r="18" spans="2:17" s="64" customFormat="1" ht="18">
      <c r="B18" s="79"/>
      <c r="C18" s="78" t="s">
        <v>82</v>
      </c>
      <c r="D18" s="77"/>
      <c r="E18" s="77"/>
      <c r="F18" s="76" t="s">
        <v>81</v>
      </c>
      <c r="G18" s="75" t="s">
        <v>80</v>
      </c>
      <c r="H18" s="74" t="s">
        <v>79</v>
      </c>
      <c r="I18" s="74" t="s">
        <v>78</v>
      </c>
      <c r="J18" s="74" t="s">
        <v>77</v>
      </c>
      <c r="K18" s="74" t="s">
        <v>76</v>
      </c>
      <c r="L18" s="73" t="s">
        <v>75</v>
      </c>
      <c r="M18" s="72"/>
    </row>
    <row r="19" spans="2:17" s="64" customFormat="1" ht="12.75">
      <c r="B19" s="71"/>
      <c r="C19" s="70"/>
      <c r="D19" s="69"/>
      <c r="E19" s="69"/>
      <c r="F19" s="68">
        <v>1</v>
      </c>
      <c r="G19" s="67">
        <v>2</v>
      </c>
      <c r="H19" s="67">
        <v>3</v>
      </c>
      <c r="I19" s="67">
        <v>4</v>
      </c>
      <c r="J19" s="67">
        <v>5</v>
      </c>
      <c r="K19" s="67">
        <v>6</v>
      </c>
      <c r="L19" s="66" t="s">
        <v>74</v>
      </c>
      <c r="M19" s="65"/>
    </row>
    <row r="20" spans="2:17" s="45" customFormat="1" ht="11.25">
      <c r="B20" s="19"/>
      <c r="C20" s="63"/>
      <c r="D20" s="62"/>
      <c r="E20" s="62"/>
      <c r="F20" s="61"/>
      <c r="G20" s="61"/>
      <c r="H20" s="61"/>
      <c r="I20" s="61"/>
      <c r="J20" s="61"/>
      <c r="K20" s="61"/>
      <c r="L20" s="61"/>
      <c r="M20" s="60"/>
    </row>
    <row r="21" spans="2:17" s="45" customFormat="1" ht="19.5">
      <c r="B21" s="19"/>
      <c r="C21" s="18" t="s">
        <v>73</v>
      </c>
      <c r="D21" s="27"/>
      <c r="E21" s="16"/>
      <c r="F21" s="29">
        <f>SUM(F23:F29)</f>
        <v>62022.3</v>
      </c>
      <c r="G21" s="29">
        <f>SUM(G23:G29)</f>
        <v>559</v>
      </c>
      <c r="H21" s="29">
        <f>SUM(H23:H29)</f>
        <v>62581.3</v>
      </c>
      <c r="I21" s="29">
        <v>0</v>
      </c>
      <c r="J21" s="29">
        <f>SUM(J23:J29)</f>
        <v>54312.7</v>
      </c>
      <c r="K21" s="29">
        <f>SUM(K23:K29)</f>
        <v>54312.7</v>
      </c>
      <c r="L21" s="29">
        <f>SUM(L23:L29)</f>
        <v>8268.5999999999985</v>
      </c>
      <c r="M21" s="20"/>
      <c r="N21" s="12"/>
    </row>
    <row r="22" spans="2:17" s="45" customFormat="1" ht="19.5">
      <c r="B22" s="19"/>
      <c r="C22" s="27"/>
      <c r="D22" s="27"/>
      <c r="E22" s="16"/>
      <c r="F22" s="24"/>
      <c r="G22" s="24"/>
      <c r="H22" s="24"/>
      <c r="I22" s="24"/>
      <c r="J22" s="24"/>
      <c r="K22" s="24"/>
      <c r="L22" s="24"/>
      <c r="M22" s="20"/>
      <c r="N22" s="12"/>
    </row>
    <row r="23" spans="2:17" s="45" customFormat="1" ht="19.5">
      <c r="B23" s="19"/>
      <c r="C23" s="26"/>
      <c r="D23" s="33" t="s">
        <v>72</v>
      </c>
      <c r="E23" s="59"/>
      <c r="F23" s="24">
        <v>19995.3</v>
      </c>
      <c r="G23" s="24">
        <v>0</v>
      </c>
      <c r="H23" s="24">
        <f>F23+G23</f>
        <v>19995.3</v>
      </c>
      <c r="I23" s="24">
        <v>0</v>
      </c>
      <c r="J23" s="24">
        <v>19503.5</v>
      </c>
      <c r="K23" s="24">
        <v>19503.5</v>
      </c>
      <c r="L23" s="24">
        <f>H23-J23</f>
        <v>491.79999999999927</v>
      </c>
      <c r="M23" s="20"/>
      <c r="N23" s="12"/>
      <c r="Q23" s="58"/>
    </row>
    <row r="24" spans="2:17" s="45" customFormat="1" ht="19.5">
      <c r="B24" s="19"/>
      <c r="C24" s="26"/>
      <c r="D24" s="33" t="s">
        <v>71</v>
      </c>
      <c r="E24" s="48"/>
      <c r="F24" s="24">
        <v>7526</v>
      </c>
      <c r="G24" s="47">
        <v>0</v>
      </c>
      <c r="H24" s="24">
        <f>F24+G24</f>
        <v>7526</v>
      </c>
      <c r="I24" s="24">
        <v>0</v>
      </c>
      <c r="J24" s="24">
        <v>6378</v>
      </c>
      <c r="K24" s="24">
        <v>6378</v>
      </c>
      <c r="L24" s="24">
        <f>H24-J24</f>
        <v>1148</v>
      </c>
      <c r="M24" s="20"/>
      <c r="N24" s="57"/>
    </row>
    <row r="25" spans="2:17" s="45" customFormat="1" ht="19.5">
      <c r="B25" s="19"/>
      <c r="C25" s="26"/>
      <c r="D25" s="33" t="s">
        <v>70</v>
      </c>
      <c r="E25" s="48"/>
      <c r="F25" s="24">
        <v>5467.1</v>
      </c>
      <c r="G25" s="47">
        <v>0</v>
      </c>
      <c r="H25" s="24">
        <f>F25+G25</f>
        <v>5467.1</v>
      </c>
      <c r="I25" s="24">
        <v>0</v>
      </c>
      <c r="J25" s="24">
        <v>4811.2</v>
      </c>
      <c r="K25" s="24">
        <v>4811.2</v>
      </c>
      <c r="L25" s="24">
        <f>H25-J25</f>
        <v>655.90000000000055</v>
      </c>
      <c r="M25" s="20"/>
      <c r="N25" s="12"/>
    </row>
    <row r="26" spans="2:17" s="45" customFormat="1" ht="19.5">
      <c r="B26" s="19"/>
      <c r="C26" s="26"/>
      <c r="D26" s="33" t="s">
        <v>69</v>
      </c>
      <c r="E26" s="48"/>
      <c r="F26" s="24">
        <v>6133.1</v>
      </c>
      <c r="G26" s="47">
        <v>0</v>
      </c>
      <c r="H26" s="24">
        <f>F26+G26</f>
        <v>6133.1</v>
      </c>
      <c r="I26" s="24">
        <v>0</v>
      </c>
      <c r="J26" s="24">
        <v>5681</v>
      </c>
      <c r="K26" s="24">
        <v>5681</v>
      </c>
      <c r="L26" s="24">
        <f>H26-J26</f>
        <v>452.10000000000036</v>
      </c>
      <c r="M26" s="20"/>
      <c r="N26" s="12"/>
    </row>
    <row r="27" spans="2:17" s="45" customFormat="1" ht="19.5">
      <c r="B27" s="19"/>
      <c r="C27" s="26"/>
      <c r="D27" s="33" t="s">
        <v>68</v>
      </c>
      <c r="E27" s="48"/>
      <c r="F27" s="24">
        <v>21620.5</v>
      </c>
      <c r="G27" s="47">
        <f>+H27-F27</f>
        <v>559</v>
      </c>
      <c r="H27" s="24">
        <v>22179.5</v>
      </c>
      <c r="I27" s="24">
        <v>0</v>
      </c>
      <c r="J27" s="24">
        <v>17186.900000000001</v>
      </c>
      <c r="K27" s="24">
        <v>17186.900000000001</v>
      </c>
      <c r="L27" s="24">
        <f>H27-J27</f>
        <v>4992.5999999999985</v>
      </c>
      <c r="M27" s="20"/>
      <c r="N27" s="12"/>
    </row>
    <row r="28" spans="2:17" s="45" customFormat="1" ht="19.5">
      <c r="B28" s="19"/>
      <c r="C28" s="26"/>
      <c r="D28" s="33" t="s">
        <v>67</v>
      </c>
      <c r="E28" s="35"/>
      <c r="F28" s="24">
        <v>0</v>
      </c>
      <c r="G28" s="24">
        <v>0</v>
      </c>
      <c r="H28" s="24">
        <f>F28+G28</f>
        <v>0</v>
      </c>
      <c r="I28" s="24">
        <v>0</v>
      </c>
      <c r="J28" s="24">
        <v>0</v>
      </c>
      <c r="K28" s="24">
        <v>0</v>
      </c>
      <c r="L28" s="24">
        <f>H28-J28</f>
        <v>0</v>
      </c>
      <c r="M28" s="20"/>
      <c r="N28" s="12"/>
    </row>
    <row r="29" spans="2:17" s="45" customFormat="1" ht="19.5">
      <c r="B29" s="19"/>
      <c r="C29" s="26"/>
      <c r="D29" s="33" t="s">
        <v>66</v>
      </c>
      <c r="E29" s="35"/>
      <c r="F29" s="24">
        <v>1280.3</v>
      </c>
      <c r="G29" s="24">
        <v>0</v>
      </c>
      <c r="H29" s="24">
        <f>F29+G29</f>
        <v>1280.3</v>
      </c>
      <c r="I29" s="24">
        <v>0</v>
      </c>
      <c r="J29" s="24">
        <v>752.1</v>
      </c>
      <c r="K29" s="24">
        <v>752.1</v>
      </c>
      <c r="L29" s="24">
        <f>H29-J29</f>
        <v>528.19999999999993</v>
      </c>
      <c r="M29" s="20"/>
      <c r="N29" s="12"/>
    </row>
    <row r="30" spans="2:17" s="45" customFormat="1" ht="19.5">
      <c r="B30" s="19"/>
      <c r="C30" s="26"/>
      <c r="D30" s="33"/>
      <c r="E30" s="35"/>
      <c r="F30" s="24"/>
      <c r="G30" s="24"/>
      <c r="H30" s="24"/>
      <c r="I30" s="37"/>
      <c r="J30" s="24"/>
      <c r="K30" s="24"/>
      <c r="L30" s="24"/>
      <c r="M30" s="20"/>
      <c r="N30" s="12"/>
    </row>
    <row r="31" spans="2:17" s="45" customFormat="1" ht="19.5">
      <c r="B31" s="19"/>
      <c r="C31" s="26"/>
      <c r="D31" s="33"/>
      <c r="E31" s="35"/>
      <c r="F31" s="24"/>
      <c r="G31" s="24"/>
      <c r="H31" s="24"/>
      <c r="I31" s="37"/>
      <c r="J31" s="24"/>
      <c r="K31" s="24"/>
      <c r="L31" s="24"/>
      <c r="M31" s="20"/>
      <c r="N31" s="12"/>
    </row>
    <row r="32" spans="2:17" s="45" customFormat="1" ht="19.5">
      <c r="B32" s="19"/>
      <c r="C32" s="26"/>
      <c r="D32" s="33"/>
      <c r="E32" s="35"/>
      <c r="F32" s="24"/>
      <c r="G32" s="24"/>
      <c r="H32" s="24"/>
      <c r="I32" s="37"/>
      <c r="J32" s="24"/>
      <c r="K32" s="24"/>
      <c r="L32" s="24"/>
      <c r="M32" s="20"/>
      <c r="N32" s="12"/>
    </row>
    <row r="33" spans="2:22" s="45" customFormat="1" ht="19.5">
      <c r="B33" s="19"/>
      <c r="C33" s="26"/>
      <c r="D33" s="27"/>
      <c r="E33" s="35"/>
      <c r="F33" s="24"/>
      <c r="G33" s="24"/>
      <c r="H33" s="24"/>
      <c r="I33" s="24"/>
      <c r="J33" s="24"/>
      <c r="K33" s="24"/>
      <c r="L33" s="24"/>
      <c r="M33" s="20"/>
      <c r="N33" s="12"/>
    </row>
    <row r="34" spans="2:22" s="45" customFormat="1" ht="19.5">
      <c r="B34" s="19"/>
      <c r="C34" s="18" t="s">
        <v>65</v>
      </c>
      <c r="D34" s="27"/>
      <c r="E34" s="35"/>
      <c r="F34" s="29">
        <f>SUM(F36:F44)</f>
        <v>4788.5</v>
      </c>
      <c r="G34" s="29">
        <f>SUM(G36:G44)</f>
        <v>-394.19999999999982</v>
      </c>
      <c r="H34" s="29">
        <f>SUM(H36:H44)</f>
        <v>4394.3</v>
      </c>
      <c r="I34" s="29">
        <v>0</v>
      </c>
      <c r="J34" s="29">
        <f>SUM(J36:J44)</f>
        <v>4324.3</v>
      </c>
      <c r="K34" s="29">
        <f>SUM(K36:K44)</f>
        <v>4324.3</v>
      </c>
      <c r="L34" s="29">
        <f>SUM(L36:L44)</f>
        <v>70.000000000000071</v>
      </c>
      <c r="M34" s="20"/>
      <c r="N34" s="12"/>
    </row>
    <row r="35" spans="2:22" s="45" customFormat="1" ht="19.5">
      <c r="B35" s="19"/>
      <c r="C35" s="26"/>
      <c r="D35" s="27"/>
      <c r="E35" s="35"/>
      <c r="F35" s="24"/>
      <c r="G35" s="24"/>
      <c r="H35" s="24"/>
      <c r="I35" s="24"/>
      <c r="J35" s="24"/>
      <c r="K35" s="24"/>
      <c r="L35" s="24"/>
      <c r="M35" s="20"/>
      <c r="N35" s="12"/>
    </row>
    <row r="36" spans="2:22" s="45" customFormat="1" ht="37.5">
      <c r="B36" s="19"/>
      <c r="C36" s="26"/>
      <c r="D36" s="25" t="s">
        <v>64</v>
      </c>
      <c r="E36" s="48"/>
      <c r="F36" s="24">
        <v>1918</v>
      </c>
      <c r="G36" s="47">
        <f>+H36-F36</f>
        <v>150.40000000000009</v>
      </c>
      <c r="H36" s="24">
        <v>2068.4</v>
      </c>
      <c r="I36" s="24">
        <v>0</v>
      </c>
      <c r="J36" s="24">
        <v>2056.3000000000002</v>
      </c>
      <c r="K36" s="24">
        <v>2056.3000000000002</v>
      </c>
      <c r="L36" s="24">
        <f>H36-J36</f>
        <v>12.099999999999909</v>
      </c>
      <c r="M36" s="20"/>
      <c r="N36" s="12"/>
    </row>
    <row r="37" spans="2:22" s="45" customFormat="1" ht="19.5">
      <c r="B37" s="19"/>
      <c r="C37" s="26"/>
      <c r="D37" s="25" t="s">
        <v>63</v>
      </c>
      <c r="E37" s="35"/>
      <c r="F37" s="24">
        <v>160</v>
      </c>
      <c r="G37" s="24">
        <f>+H37-F37</f>
        <v>-25</v>
      </c>
      <c r="H37" s="24">
        <v>135</v>
      </c>
      <c r="I37" s="24">
        <v>0</v>
      </c>
      <c r="J37" s="24">
        <v>121.2</v>
      </c>
      <c r="K37" s="24">
        <v>121.2</v>
      </c>
      <c r="L37" s="24">
        <f>H37-J37</f>
        <v>13.799999999999997</v>
      </c>
      <c r="M37" s="20"/>
      <c r="N37" s="12"/>
    </row>
    <row r="38" spans="2:22" s="45" customFormat="1" ht="37.5">
      <c r="B38" s="19"/>
      <c r="C38" s="26"/>
      <c r="D38" s="25" t="s">
        <v>62</v>
      </c>
      <c r="E38" s="35"/>
      <c r="F38" s="24">
        <v>2</v>
      </c>
      <c r="G38" s="24">
        <f>+H38-F38</f>
        <v>-0.5</v>
      </c>
      <c r="H38" s="24">
        <v>1.5</v>
      </c>
      <c r="I38" s="24">
        <v>0</v>
      </c>
      <c r="J38" s="24">
        <v>1.5</v>
      </c>
      <c r="K38" s="24">
        <v>1.5</v>
      </c>
      <c r="L38" s="24">
        <f>H38-J38</f>
        <v>0</v>
      </c>
      <c r="M38" s="20"/>
      <c r="N38" s="12"/>
    </row>
    <row r="39" spans="2:22" s="45" customFormat="1" ht="37.5">
      <c r="B39" s="19"/>
      <c r="C39" s="26"/>
      <c r="D39" s="25" t="s">
        <v>61</v>
      </c>
      <c r="E39" s="35"/>
      <c r="F39" s="24">
        <v>498</v>
      </c>
      <c r="G39" s="47">
        <f>+H39-F39</f>
        <v>-206.10000000000002</v>
      </c>
      <c r="H39" s="24">
        <v>291.89999999999998</v>
      </c>
      <c r="I39" s="24">
        <v>0</v>
      </c>
      <c r="J39" s="24">
        <v>289.39999999999998</v>
      </c>
      <c r="K39" s="24">
        <v>289.39999999999998</v>
      </c>
      <c r="L39" s="24">
        <f>H39-J39</f>
        <v>2.5</v>
      </c>
      <c r="M39" s="20"/>
      <c r="N39" s="12"/>
    </row>
    <row r="40" spans="2:22" s="45" customFormat="1" ht="19.5">
      <c r="B40" s="19"/>
      <c r="C40" s="26"/>
      <c r="D40" s="25" t="s">
        <v>60</v>
      </c>
      <c r="E40" s="35"/>
      <c r="F40" s="24">
        <v>307</v>
      </c>
      <c r="G40" s="24">
        <f>+H40-F40</f>
        <v>-74</v>
      </c>
      <c r="H40" s="24">
        <v>233</v>
      </c>
      <c r="I40" s="24">
        <v>0</v>
      </c>
      <c r="J40" s="24">
        <v>221.9</v>
      </c>
      <c r="K40" s="24">
        <v>221.9</v>
      </c>
      <c r="L40" s="24">
        <f>H40-J40</f>
        <v>11.099999999999994</v>
      </c>
      <c r="M40" s="20"/>
      <c r="N40" s="12"/>
    </row>
    <row r="41" spans="2:22" s="45" customFormat="1" ht="19.5">
      <c r="B41" s="19"/>
      <c r="C41" s="26"/>
      <c r="D41" s="25" t="s">
        <v>59</v>
      </c>
      <c r="E41" s="48"/>
      <c r="F41" s="24">
        <v>500</v>
      </c>
      <c r="G41" s="47">
        <v>0</v>
      </c>
      <c r="H41" s="24">
        <f>F41+G41</f>
        <v>500</v>
      </c>
      <c r="I41" s="24">
        <v>0</v>
      </c>
      <c r="J41" s="24">
        <v>498.9</v>
      </c>
      <c r="K41" s="24">
        <v>498.9</v>
      </c>
      <c r="L41" s="24">
        <f>H41-J41</f>
        <v>1.1000000000000227</v>
      </c>
      <c r="M41" s="20"/>
      <c r="N41" s="12"/>
    </row>
    <row r="42" spans="2:22" s="45" customFormat="1" ht="37.5">
      <c r="B42" s="19"/>
      <c r="C42" s="26"/>
      <c r="D42" s="25" t="s">
        <v>58</v>
      </c>
      <c r="E42" s="35"/>
      <c r="F42" s="24">
        <v>927.5</v>
      </c>
      <c r="G42" s="24">
        <f>+H42-F42</f>
        <v>-6.3999999999998636</v>
      </c>
      <c r="H42" s="24">
        <v>921.10000000000014</v>
      </c>
      <c r="I42" s="24">
        <v>0</v>
      </c>
      <c r="J42" s="24">
        <v>895</v>
      </c>
      <c r="K42" s="24">
        <v>895</v>
      </c>
      <c r="L42" s="24">
        <f>H42-J42</f>
        <v>26.100000000000136</v>
      </c>
      <c r="M42" s="20"/>
      <c r="N42" s="12"/>
    </row>
    <row r="43" spans="2:22" s="45" customFormat="1" ht="19.5">
      <c r="B43" s="19"/>
      <c r="C43" s="26"/>
      <c r="D43" s="25" t="s">
        <v>57</v>
      </c>
      <c r="E43" s="35"/>
      <c r="F43" s="24">
        <v>0</v>
      </c>
      <c r="G43" s="24">
        <v>0</v>
      </c>
      <c r="H43" s="24">
        <f>F43+G43</f>
        <v>0</v>
      </c>
      <c r="I43" s="24">
        <v>0</v>
      </c>
      <c r="J43" s="24">
        <v>0</v>
      </c>
      <c r="K43" s="24">
        <v>0</v>
      </c>
      <c r="L43" s="24">
        <f>H43-J43</f>
        <v>0</v>
      </c>
      <c r="M43" s="20"/>
      <c r="N43" s="12"/>
    </row>
    <row r="44" spans="2:22" s="45" customFormat="1" ht="19.5">
      <c r="B44" s="19"/>
      <c r="C44" s="26"/>
      <c r="D44" s="25" t="s">
        <v>56</v>
      </c>
      <c r="E44" s="48"/>
      <c r="F44" s="24">
        <v>476</v>
      </c>
      <c r="G44" s="47">
        <f>+H44-F44</f>
        <v>-232.6</v>
      </c>
      <c r="H44" s="24">
        <v>243.4</v>
      </c>
      <c r="I44" s="24">
        <v>0</v>
      </c>
      <c r="J44" s="24">
        <v>240.1</v>
      </c>
      <c r="K44" s="24">
        <v>240.1</v>
      </c>
      <c r="L44" s="24">
        <f>H44-J44</f>
        <v>3.3000000000000114</v>
      </c>
      <c r="M44" s="20"/>
      <c r="N44" s="12"/>
      <c r="R44" s="56"/>
      <c r="S44" s="56"/>
      <c r="T44" s="56"/>
      <c r="U44" s="56"/>
      <c r="V44" s="56"/>
    </row>
    <row r="45" spans="2:22" s="45" customFormat="1" ht="19.5">
      <c r="B45" s="19"/>
      <c r="C45" s="26"/>
      <c r="D45" s="25"/>
      <c r="E45" s="48"/>
      <c r="F45" s="24"/>
      <c r="G45" s="47"/>
      <c r="H45" s="24"/>
      <c r="I45" s="37"/>
      <c r="J45" s="24"/>
      <c r="K45" s="24"/>
      <c r="L45" s="24"/>
      <c r="M45" s="20"/>
      <c r="N45" s="12"/>
      <c r="R45" s="56"/>
      <c r="S45" s="56"/>
      <c r="T45" s="56"/>
      <c r="U45" s="56"/>
      <c r="V45" s="56"/>
    </row>
    <row r="46" spans="2:22" s="45" customFormat="1" ht="19.5">
      <c r="B46" s="19"/>
      <c r="C46" s="26"/>
      <c r="D46" s="25"/>
      <c r="E46" s="48"/>
      <c r="F46" s="24"/>
      <c r="G46" s="47"/>
      <c r="H46" s="24"/>
      <c r="I46" s="37"/>
      <c r="J46" s="24"/>
      <c r="K46" s="24"/>
      <c r="L46" s="24"/>
      <c r="M46" s="20"/>
      <c r="N46" s="12"/>
      <c r="R46" s="56"/>
      <c r="S46" s="56"/>
      <c r="T46" s="56"/>
      <c r="U46" s="56"/>
      <c r="V46" s="56"/>
    </row>
    <row r="47" spans="2:22" s="45" customFormat="1" ht="19.5">
      <c r="B47" s="19"/>
      <c r="C47" s="26"/>
      <c r="D47" s="25"/>
      <c r="E47" s="48"/>
      <c r="F47" s="24"/>
      <c r="G47" s="47"/>
      <c r="H47" s="24"/>
      <c r="I47" s="37"/>
      <c r="J47" s="24"/>
      <c r="K47" s="24"/>
      <c r="L47" s="24"/>
      <c r="M47" s="20"/>
      <c r="N47" s="12"/>
      <c r="R47" s="56"/>
      <c r="S47" s="56"/>
      <c r="T47" s="56"/>
      <c r="U47" s="56"/>
      <c r="V47" s="56"/>
    </row>
    <row r="48" spans="2:22" s="45" customFormat="1" ht="19.5">
      <c r="B48" s="19"/>
      <c r="C48" s="26"/>
      <c r="D48" s="36"/>
      <c r="E48" s="35"/>
      <c r="F48" s="24"/>
      <c r="G48" s="24"/>
      <c r="H48" s="24"/>
      <c r="I48" s="24"/>
      <c r="J48" s="24"/>
      <c r="K48" s="24"/>
      <c r="L48" s="24"/>
      <c r="M48" s="20"/>
      <c r="N48" s="12"/>
      <c r="R48" s="56"/>
      <c r="S48" s="56"/>
      <c r="T48" s="56"/>
      <c r="U48" s="56"/>
      <c r="V48" s="56"/>
    </row>
    <row r="49" spans="2:22" s="45" customFormat="1" ht="19.5">
      <c r="B49" s="19"/>
      <c r="C49" s="18" t="s">
        <v>55</v>
      </c>
      <c r="D49" s="36"/>
      <c r="E49" s="35"/>
      <c r="F49" s="29">
        <f>SUM(F51:F59)</f>
        <v>25724.799999999999</v>
      </c>
      <c r="G49" s="29">
        <f>SUM(G51:G59)</f>
        <v>-999.70000000000073</v>
      </c>
      <c r="H49" s="29">
        <f>SUM(H51:H59)</f>
        <v>24725.1</v>
      </c>
      <c r="I49" s="29">
        <v>0</v>
      </c>
      <c r="J49" s="29">
        <f>SUM(J51:J59)</f>
        <v>22572.799999999999</v>
      </c>
      <c r="K49" s="29">
        <f>SUM(K51:K59)</f>
        <v>22572.799999999999</v>
      </c>
      <c r="L49" s="29">
        <f>SUM(L51:L59)</f>
        <v>2152.2999999999988</v>
      </c>
      <c r="M49" s="20"/>
      <c r="N49" s="12"/>
      <c r="R49" s="56"/>
      <c r="S49" s="56"/>
      <c r="T49" s="56"/>
      <c r="U49" s="56"/>
      <c r="V49" s="56"/>
    </row>
    <row r="50" spans="2:22" s="45" customFormat="1" ht="19.5">
      <c r="B50" s="19"/>
      <c r="C50" s="26"/>
      <c r="D50" s="36"/>
      <c r="E50" s="35"/>
      <c r="F50" s="24"/>
      <c r="G50" s="24"/>
      <c r="H50" s="24"/>
      <c r="I50" s="24"/>
      <c r="J50" s="24"/>
      <c r="K50" s="24"/>
      <c r="L50" s="24"/>
      <c r="M50" s="20"/>
      <c r="N50" s="12"/>
      <c r="R50" s="56"/>
      <c r="S50" s="56"/>
      <c r="T50" s="56"/>
      <c r="U50" s="56"/>
      <c r="V50" s="56"/>
    </row>
    <row r="51" spans="2:22" s="45" customFormat="1" ht="19.5">
      <c r="B51" s="19"/>
      <c r="C51" s="26"/>
      <c r="D51" s="25" t="s">
        <v>54</v>
      </c>
      <c r="E51" s="35"/>
      <c r="F51" s="24">
        <v>3057</v>
      </c>
      <c r="G51" s="47">
        <f>+H51-F51</f>
        <v>-361.69999999999982</v>
      </c>
      <c r="H51" s="24">
        <v>2695.3</v>
      </c>
      <c r="I51" s="24">
        <v>0</v>
      </c>
      <c r="J51" s="24">
        <v>2127.8000000000002</v>
      </c>
      <c r="K51" s="24">
        <v>2127.8000000000002</v>
      </c>
      <c r="L51" s="24">
        <f>H51-J51</f>
        <v>567.5</v>
      </c>
      <c r="M51" s="20"/>
      <c r="N51" s="12"/>
    </row>
    <row r="52" spans="2:22" s="45" customFormat="1" ht="19.5">
      <c r="B52" s="19"/>
      <c r="C52" s="26"/>
      <c r="D52" s="25" t="s">
        <v>53</v>
      </c>
      <c r="E52" s="35"/>
      <c r="F52" s="24">
        <v>0</v>
      </c>
      <c r="G52" s="47">
        <f>+H52-F52</f>
        <v>0</v>
      </c>
      <c r="H52" s="24">
        <v>0</v>
      </c>
      <c r="I52" s="24">
        <v>0</v>
      </c>
      <c r="J52" s="24">
        <v>0</v>
      </c>
      <c r="K52" s="24">
        <v>0</v>
      </c>
      <c r="L52" s="24">
        <f>H52-J52</f>
        <v>0</v>
      </c>
      <c r="M52" s="20"/>
      <c r="N52" s="12"/>
    </row>
    <row r="53" spans="2:22" s="45" customFormat="1" ht="37.5">
      <c r="B53" s="19"/>
      <c r="C53" s="26"/>
      <c r="D53" s="25" t="s">
        <v>52</v>
      </c>
      <c r="E53" s="48"/>
      <c r="F53" s="24">
        <v>13153</v>
      </c>
      <c r="G53" s="47">
        <f>+H53-F53</f>
        <v>1727.2999999999993</v>
      </c>
      <c r="H53" s="24">
        <v>14880.3</v>
      </c>
      <c r="I53" s="24">
        <v>0</v>
      </c>
      <c r="J53" s="24">
        <v>14492.2</v>
      </c>
      <c r="K53" s="24">
        <v>14492.2</v>
      </c>
      <c r="L53" s="24">
        <f>H53-J53</f>
        <v>388.09999999999854</v>
      </c>
      <c r="M53" s="20"/>
      <c r="N53" s="55"/>
      <c r="O53" s="54"/>
      <c r="P53" s="53"/>
      <c r="Q53" s="53"/>
      <c r="R53" s="53"/>
      <c r="S53" s="53"/>
      <c r="T53" s="53"/>
      <c r="U53" s="53"/>
    </row>
    <row r="54" spans="2:22" s="45" customFormat="1" ht="19.5">
      <c r="B54" s="19"/>
      <c r="C54" s="26"/>
      <c r="D54" s="25" t="s">
        <v>51</v>
      </c>
      <c r="E54" s="35"/>
      <c r="F54" s="24">
        <v>683</v>
      </c>
      <c r="G54" s="47">
        <f>+H54-F54</f>
        <v>-1</v>
      </c>
      <c r="H54" s="24">
        <v>682</v>
      </c>
      <c r="I54" s="24">
        <v>0</v>
      </c>
      <c r="J54" s="24">
        <v>386.6</v>
      </c>
      <c r="K54" s="24">
        <v>386.6</v>
      </c>
      <c r="L54" s="24">
        <f>H54-J54</f>
        <v>295.39999999999998</v>
      </c>
      <c r="M54" s="20"/>
      <c r="N54" s="12"/>
      <c r="P54" s="53"/>
      <c r="Q54" s="53"/>
      <c r="R54" s="53"/>
      <c r="S54" s="53"/>
      <c r="T54" s="53"/>
      <c r="U54" s="53"/>
    </row>
    <row r="55" spans="2:22" s="45" customFormat="1" ht="37.5">
      <c r="B55" s="19"/>
      <c r="C55" s="26"/>
      <c r="D55" s="25" t="s">
        <v>50</v>
      </c>
      <c r="E55" s="48"/>
      <c r="F55" s="24">
        <v>3832</v>
      </c>
      <c r="G55" s="47">
        <f>+H55-F55</f>
        <v>-1047</v>
      </c>
      <c r="H55" s="24">
        <v>2785</v>
      </c>
      <c r="I55" s="24">
        <v>0</v>
      </c>
      <c r="J55" s="24">
        <v>2745.5</v>
      </c>
      <c r="K55" s="24">
        <v>2745.5</v>
      </c>
      <c r="L55" s="24">
        <f>H55-J55</f>
        <v>39.5</v>
      </c>
      <c r="M55" s="20"/>
      <c r="N55" s="12"/>
      <c r="P55" s="53"/>
      <c r="Q55" s="53"/>
      <c r="R55" s="53"/>
      <c r="S55" s="53"/>
      <c r="T55" s="53"/>
      <c r="U55" s="53"/>
    </row>
    <row r="56" spans="2:22" s="45" customFormat="1" ht="19.5">
      <c r="B56" s="19"/>
      <c r="C56" s="26"/>
      <c r="D56" s="25" t="s">
        <v>49</v>
      </c>
      <c r="E56" s="35"/>
      <c r="F56" s="24">
        <v>100</v>
      </c>
      <c r="G56" s="47">
        <f>+H56-F56</f>
        <v>-100</v>
      </c>
      <c r="H56" s="24">
        <v>0</v>
      </c>
      <c r="I56" s="24">
        <v>0</v>
      </c>
      <c r="J56" s="24">
        <v>0</v>
      </c>
      <c r="K56" s="24">
        <v>0</v>
      </c>
      <c r="L56" s="24">
        <f>H56-J56</f>
        <v>0</v>
      </c>
      <c r="M56" s="20"/>
      <c r="N56" s="12"/>
    </row>
    <row r="57" spans="2:22" s="45" customFormat="1" ht="19.5">
      <c r="B57" s="19"/>
      <c r="C57" s="26"/>
      <c r="D57" s="25" t="s">
        <v>48</v>
      </c>
      <c r="E57" s="35"/>
      <c r="F57" s="24">
        <v>120</v>
      </c>
      <c r="G57" s="47">
        <f>+H57-F57</f>
        <v>-72</v>
      </c>
      <c r="H57" s="24">
        <v>48</v>
      </c>
      <c r="I57" s="24">
        <v>0</v>
      </c>
      <c r="J57" s="24">
        <v>45</v>
      </c>
      <c r="K57" s="24">
        <v>45</v>
      </c>
      <c r="L57" s="24">
        <f>H57-J57</f>
        <v>3</v>
      </c>
      <c r="M57" s="20"/>
      <c r="N57" s="12"/>
    </row>
    <row r="58" spans="2:22" s="45" customFormat="1" ht="19.5">
      <c r="B58" s="19"/>
      <c r="C58" s="26"/>
      <c r="D58" s="25" t="s">
        <v>47</v>
      </c>
      <c r="E58" s="35"/>
      <c r="F58" s="24">
        <v>80</v>
      </c>
      <c r="G58" s="47">
        <f>+H58-F58</f>
        <v>-80</v>
      </c>
      <c r="H58" s="24">
        <v>0</v>
      </c>
      <c r="I58" s="24">
        <v>0</v>
      </c>
      <c r="J58" s="24">
        <v>0</v>
      </c>
      <c r="K58" s="24">
        <v>0</v>
      </c>
      <c r="L58" s="24">
        <f>H58-J58</f>
        <v>0</v>
      </c>
      <c r="M58" s="20"/>
      <c r="N58" s="12"/>
    </row>
    <row r="59" spans="2:22" s="45" customFormat="1" ht="19.5">
      <c r="B59" s="19"/>
      <c r="C59" s="26"/>
      <c r="D59" s="25" t="s">
        <v>46</v>
      </c>
      <c r="E59" s="48"/>
      <c r="F59" s="24">
        <v>4699.8</v>
      </c>
      <c r="G59" s="47">
        <f>+H59-F59</f>
        <v>-1065.3000000000002</v>
      </c>
      <c r="H59" s="24">
        <v>3634.5</v>
      </c>
      <c r="I59" s="24">
        <v>0</v>
      </c>
      <c r="J59" s="24">
        <v>2775.7</v>
      </c>
      <c r="K59" s="24">
        <v>2775.7</v>
      </c>
      <c r="L59" s="24">
        <f>H59-J59</f>
        <v>858.80000000000018</v>
      </c>
      <c r="M59" s="20"/>
      <c r="N59" s="12"/>
    </row>
    <row r="60" spans="2:22" s="45" customFormat="1" ht="19.5">
      <c r="B60" s="19"/>
      <c r="C60" s="26"/>
      <c r="D60" s="25"/>
      <c r="E60" s="48"/>
      <c r="F60" s="24"/>
      <c r="G60" s="47"/>
      <c r="H60" s="24"/>
      <c r="I60" s="37"/>
      <c r="J60" s="24"/>
      <c r="K60" s="24"/>
      <c r="L60" s="24"/>
      <c r="M60" s="20"/>
      <c r="N60" s="12"/>
    </row>
    <row r="61" spans="2:22" s="45" customFormat="1" ht="19.5">
      <c r="B61" s="19"/>
      <c r="C61" s="26"/>
      <c r="D61" s="25"/>
      <c r="E61" s="48"/>
      <c r="F61" s="24"/>
      <c r="G61" s="47"/>
      <c r="H61" s="24"/>
      <c r="I61" s="37"/>
      <c r="J61" s="24"/>
      <c r="K61" s="24"/>
      <c r="L61" s="24"/>
      <c r="M61" s="20"/>
      <c r="N61" s="12"/>
    </row>
    <row r="62" spans="2:22" s="45" customFormat="1" ht="19.5">
      <c r="B62" s="19"/>
      <c r="C62" s="26"/>
      <c r="D62" s="25"/>
      <c r="E62" s="48"/>
      <c r="F62" s="24"/>
      <c r="G62" s="47"/>
      <c r="H62" s="24"/>
      <c r="I62" s="37"/>
      <c r="J62" s="24"/>
      <c r="K62" s="24"/>
      <c r="L62" s="24"/>
      <c r="M62" s="20"/>
      <c r="N62" s="12"/>
    </row>
    <row r="63" spans="2:22" s="45" customFormat="1" ht="19.5">
      <c r="B63" s="19"/>
      <c r="C63" s="26"/>
      <c r="D63" s="36"/>
      <c r="E63" s="35"/>
      <c r="F63" s="24"/>
      <c r="G63" s="24"/>
      <c r="H63" s="24"/>
      <c r="I63" s="24"/>
      <c r="J63" s="24"/>
      <c r="K63" s="24"/>
      <c r="L63" s="24"/>
      <c r="M63" s="20"/>
      <c r="N63" s="12"/>
    </row>
    <row r="64" spans="2:22" s="45" customFormat="1" ht="19.5">
      <c r="B64" s="19"/>
      <c r="C64" s="52" t="s">
        <v>45</v>
      </c>
      <c r="D64" s="52"/>
      <c r="E64" s="35"/>
      <c r="F64" s="29">
        <f>SUM(F67:F75)</f>
        <v>1141848.8999999999</v>
      </c>
      <c r="G64" s="29">
        <f>SUM(G67:G75)</f>
        <v>1460748.3000000003</v>
      </c>
      <c r="H64" s="29">
        <f>SUM(H67:H75)</f>
        <v>2602597.2000000002</v>
      </c>
      <c r="I64" s="29">
        <f>SUM(I67:I75)</f>
        <v>0</v>
      </c>
      <c r="J64" s="29">
        <f>SUM(J67:J75)</f>
        <v>2590593.7999999998</v>
      </c>
      <c r="K64" s="29">
        <f>SUM(K67:K75)</f>
        <v>2590593.7999999998</v>
      </c>
      <c r="L64" s="29">
        <f>SUM(L67:L75)</f>
        <v>12003.400000000373</v>
      </c>
      <c r="M64" s="28"/>
      <c r="N64" s="12"/>
    </row>
    <row r="65" spans="2:41" s="45" customFormat="1" ht="19.5">
      <c r="B65" s="19"/>
      <c r="C65" s="52"/>
      <c r="D65" s="52"/>
      <c r="E65" s="35"/>
      <c r="F65" s="24"/>
      <c r="G65" s="24"/>
      <c r="H65" s="24"/>
      <c r="I65" s="24"/>
      <c r="J65" s="24"/>
      <c r="K65" s="24"/>
      <c r="L65" s="24"/>
      <c r="M65" s="20"/>
      <c r="N65" s="12"/>
    </row>
    <row r="66" spans="2:41" s="45" customFormat="1" ht="19.5">
      <c r="B66" s="19"/>
      <c r="C66" s="51"/>
      <c r="D66" s="51"/>
      <c r="E66" s="35"/>
      <c r="F66" s="24"/>
      <c r="G66" s="24"/>
      <c r="H66" s="24"/>
      <c r="I66" s="24"/>
      <c r="J66" s="24"/>
      <c r="K66" s="24"/>
      <c r="L66" s="24"/>
      <c r="M66" s="20"/>
      <c r="N66" s="12"/>
    </row>
    <row r="67" spans="2:41" s="45" customFormat="1" ht="37.5">
      <c r="B67" s="19"/>
      <c r="C67" s="26"/>
      <c r="D67" s="25" t="s">
        <v>44</v>
      </c>
      <c r="E67" s="35"/>
      <c r="F67" s="24">
        <v>0</v>
      </c>
      <c r="G67" s="24">
        <v>0</v>
      </c>
      <c r="H67" s="24">
        <f>F67+G67</f>
        <v>0</v>
      </c>
      <c r="I67" s="24">
        <v>0</v>
      </c>
      <c r="J67" s="24">
        <v>0</v>
      </c>
      <c r="K67" s="24">
        <v>0</v>
      </c>
      <c r="L67" s="24">
        <f>H67-J67</f>
        <v>0</v>
      </c>
      <c r="M67" s="20"/>
      <c r="N67" s="12"/>
    </row>
    <row r="68" spans="2:41" s="45" customFormat="1" ht="19.5">
      <c r="B68" s="19"/>
      <c r="C68" s="26"/>
      <c r="D68" s="25" t="s">
        <v>43</v>
      </c>
      <c r="E68" s="35"/>
      <c r="F68" s="24">
        <v>0</v>
      </c>
      <c r="G68" s="24">
        <v>0</v>
      </c>
      <c r="H68" s="24">
        <f>F68+G68</f>
        <v>0</v>
      </c>
      <c r="I68" s="24">
        <v>0</v>
      </c>
      <c r="J68" s="24">
        <v>0</v>
      </c>
      <c r="K68" s="24">
        <v>0</v>
      </c>
      <c r="L68" s="24">
        <f>H68-J68</f>
        <v>0</v>
      </c>
      <c r="M68" s="20"/>
      <c r="N68" s="12"/>
    </row>
    <row r="69" spans="2:41" s="49" customFormat="1" ht="19.5">
      <c r="B69" s="19"/>
      <c r="C69" s="26"/>
      <c r="D69" s="25" t="s">
        <v>42</v>
      </c>
      <c r="E69" s="35"/>
      <c r="F69" s="24">
        <v>0</v>
      </c>
      <c r="G69" s="24">
        <v>0</v>
      </c>
      <c r="H69" s="24">
        <f>F69+G69</f>
        <v>0</v>
      </c>
      <c r="I69" s="24">
        <v>0</v>
      </c>
      <c r="J69" s="24">
        <v>0</v>
      </c>
      <c r="K69" s="24">
        <v>0</v>
      </c>
      <c r="L69" s="24">
        <f>H69-J69</f>
        <v>0</v>
      </c>
      <c r="M69" s="20"/>
      <c r="N69" s="50"/>
    </row>
    <row r="70" spans="2:41" s="45" customFormat="1" ht="19.5">
      <c r="B70" s="19"/>
      <c r="C70" s="26"/>
      <c r="D70" s="25" t="s">
        <v>41</v>
      </c>
      <c r="E70" s="35"/>
      <c r="F70" s="24">
        <v>0</v>
      </c>
      <c r="G70" s="24">
        <v>0</v>
      </c>
      <c r="H70" s="24">
        <f>F70+G70</f>
        <v>0</v>
      </c>
      <c r="I70" s="24">
        <v>0</v>
      </c>
      <c r="J70" s="24">
        <v>0</v>
      </c>
      <c r="K70" s="24">
        <v>0</v>
      </c>
      <c r="L70" s="24">
        <f>H70-J70</f>
        <v>0</v>
      </c>
      <c r="M70" s="20"/>
      <c r="N70" s="12"/>
    </row>
    <row r="71" spans="2:41" s="45" customFormat="1" ht="19.5">
      <c r="B71" s="19"/>
      <c r="C71" s="26"/>
      <c r="D71" s="25" t="s">
        <v>40</v>
      </c>
      <c r="E71" s="48"/>
      <c r="F71" s="24">
        <v>1141848.8999999999</v>
      </c>
      <c r="G71" s="47">
        <f>+H71-F71</f>
        <v>1460748.3000000003</v>
      </c>
      <c r="H71" s="24">
        <v>2602597.2000000002</v>
      </c>
      <c r="I71" s="24">
        <v>0</v>
      </c>
      <c r="J71" s="24">
        <v>2590593.7999999998</v>
      </c>
      <c r="K71" s="24">
        <v>2590593.7999999998</v>
      </c>
      <c r="L71" s="24">
        <f>H71-J71</f>
        <v>12003.400000000373</v>
      </c>
      <c r="M71" s="20"/>
      <c r="N71" s="12"/>
    </row>
    <row r="72" spans="2:41" s="45" customFormat="1" ht="37.5">
      <c r="B72" s="19"/>
      <c r="C72" s="26"/>
      <c r="D72" s="25" t="s">
        <v>39</v>
      </c>
      <c r="E72" s="35"/>
      <c r="F72" s="24">
        <v>0</v>
      </c>
      <c r="G72" s="24">
        <v>0</v>
      </c>
      <c r="H72" s="24">
        <f>F72+G72</f>
        <v>0</v>
      </c>
      <c r="I72" s="24">
        <v>0</v>
      </c>
      <c r="J72" s="24">
        <v>0</v>
      </c>
      <c r="K72" s="24">
        <v>0</v>
      </c>
      <c r="L72" s="24">
        <f>H72-J72</f>
        <v>0</v>
      </c>
      <c r="M72" s="20"/>
      <c r="N72" s="12"/>
      <c r="Q72" s="46"/>
    </row>
    <row r="73" spans="2:41" s="3" customFormat="1" ht="19.5">
      <c r="B73" s="19"/>
      <c r="C73" s="26"/>
      <c r="D73" s="25" t="s">
        <v>38</v>
      </c>
      <c r="E73" s="35"/>
      <c r="F73" s="24">
        <v>0</v>
      </c>
      <c r="G73" s="24">
        <v>0</v>
      </c>
      <c r="H73" s="24">
        <f>F73+G73</f>
        <v>0</v>
      </c>
      <c r="I73" s="24">
        <v>0</v>
      </c>
      <c r="J73" s="24">
        <v>0</v>
      </c>
      <c r="K73" s="24">
        <v>0</v>
      </c>
      <c r="L73" s="24">
        <f>H73-J73</f>
        <v>0</v>
      </c>
      <c r="M73" s="20"/>
      <c r="N73" s="12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2:41" s="3" customFormat="1" ht="19.5">
      <c r="B74" s="19"/>
      <c r="C74" s="26"/>
      <c r="D74" s="25" t="s">
        <v>37</v>
      </c>
      <c r="E74" s="35"/>
      <c r="F74" s="24">
        <v>0</v>
      </c>
      <c r="G74" s="24">
        <v>0</v>
      </c>
      <c r="H74" s="24">
        <f>F74+G74</f>
        <v>0</v>
      </c>
      <c r="I74" s="24">
        <v>0</v>
      </c>
      <c r="J74" s="24">
        <v>0</v>
      </c>
      <c r="K74" s="24">
        <v>0</v>
      </c>
      <c r="L74" s="24">
        <f>H74-J74</f>
        <v>0</v>
      </c>
      <c r="M74" s="20"/>
      <c r="N74" s="12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2:41" s="3" customFormat="1" ht="19.5">
      <c r="B75" s="19"/>
      <c r="C75" s="26"/>
      <c r="D75" s="25" t="s">
        <v>36</v>
      </c>
      <c r="E75" s="35"/>
      <c r="F75" s="24">
        <v>0</v>
      </c>
      <c r="G75" s="24">
        <v>0</v>
      </c>
      <c r="H75" s="24">
        <f>F75+G75</f>
        <v>0</v>
      </c>
      <c r="I75" s="24">
        <v>0</v>
      </c>
      <c r="J75" s="24">
        <v>0</v>
      </c>
      <c r="K75" s="24">
        <v>0</v>
      </c>
      <c r="L75" s="24">
        <f>H75-J75</f>
        <v>0</v>
      </c>
      <c r="M75" s="20"/>
      <c r="N75" s="12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2:41" s="3" customFormat="1" ht="19.5">
      <c r="B76" s="19"/>
      <c r="C76" s="26"/>
      <c r="D76" s="25"/>
      <c r="E76" s="35"/>
      <c r="F76" s="24"/>
      <c r="G76" s="24"/>
      <c r="H76" s="24"/>
      <c r="I76" s="24"/>
      <c r="J76" s="24"/>
      <c r="K76" s="24"/>
      <c r="L76" s="24"/>
      <c r="M76" s="20"/>
      <c r="N76" s="12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2:41" s="3" customFormat="1" ht="19.5">
      <c r="B77" s="19"/>
      <c r="C77" s="26"/>
      <c r="D77" s="25"/>
      <c r="E77" s="35"/>
      <c r="F77" s="24"/>
      <c r="G77" s="24"/>
      <c r="H77" s="24"/>
      <c r="I77" s="24"/>
      <c r="J77" s="24"/>
      <c r="K77" s="24"/>
      <c r="L77" s="24"/>
      <c r="M77" s="20"/>
      <c r="N77" s="12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2:41" s="3" customFormat="1" ht="20.25" thickBot="1">
      <c r="B78" s="44"/>
      <c r="C78" s="43"/>
      <c r="D78" s="42"/>
      <c r="E78" s="41"/>
      <c r="F78" s="40"/>
      <c r="G78" s="40"/>
      <c r="H78" s="40"/>
      <c r="I78" s="40"/>
      <c r="J78" s="40"/>
      <c r="K78" s="40"/>
      <c r="L78" s="40"/>
      <c r="M78" s="39"/>
      <c r="N78" s="12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2:41" s="3" customFormat="1" ht="19.5">
      <c r="B79" s="19"/>
      <c r="C79" s="26"/>
      <c r="D79" s="36"/>
      <c r="E79" s="35"/>
      <c r="F79" s="24"/>
      <c r="G79" s="24"/>
      <c r="H79" s="24"/>
      <c r="I79" s="24"/>
      <c r="J79" s="24"/>
      <c r="K79" s="24"/>
      <c r="L79" s="24"/>
      <c r="M79" s="20"/>
      <c r="N79" s="12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2:41" s="3" customFormat="1" ht="19.5">
      <c r="B80" s="19"/>
      <c r="C80" s="18" t="s">
        <v>35</v>
      </c>
      <c r="D80" s="36"/>
      <c r="E80" s="35"/>
      <c r="F80" s="29">
        <f>SUM(F82:F90)</f>
        <v>3640</v>
      </c>
      <c r="G80" s="29">
        <f>SUM(G82:G90)</f>
        <v>-1792.2</v>
      </c>
      <c r="H80" s="29">
        <f>SUM(H82:H90)</f>
        <v>1847.8</v>
      </c>
      <c r="I80" s="29">
        <f>SUM(I82:I90)</f>
        <v>0</v>
      </c>
      <c r="J80" s="29">
        <f>SUM(J82:J90)</f>
        <v>1490.2</v>
      </c>
      <c r="K80" s="29">
        <f>SUM(K82:K90)</f>
        <v>1490.2</v>
      </c>
      <c r="L80" s="29">
        <f>SUM(L82:L90)</f>
        <v>357.6</v>
      </c>
      <c r="M80" s="20"/>
      <c r="N80" s="12"/>
      <c r="O80" s="4"/>
      <c r="P80" s="4"/>
      <c r="Q80" s="4"/>
      <c r="R80" s="4"/>
      <c r="S80" s="4" t="s">
        <v>34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2:41" s="3" customFormat="1" ht="19.5">
      <c r="B81" s="19"/>
      <c r="C81" s="26"/>
      <c r="D81" s="36"/>
      <c r="E81" s="35"/>
      <c r="F81" s="24"/>
      <c r="G81" s="24"/>
      <c r="H81" s="24"/>
      <c r="I81" s="24"/>
      <c r="J81" s="24"/>
      <c r="K81" s="24"/>
      <c r="L81" s="24"/>
      <c r="M81" s="20"/>
      <c r="N81" s="12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2:41" s="3" customFormat="1" ht="26.25">
      <c r="B82" s="19"/>
      <c r="C82" s="26"/>
      <c r="D82" s="25" t="s">
        <v>33</v>
      </c>
      <c r="E82" s="35"/>
      <c r="F82" s="24">
        <v>1090</v>
      </c>
      <c r="G82" s="24">
        <f>+H82-F82</f>
        <v>-88.899999999999977</v>
      </c>
      <c r="H82" s="24">
        <v>1001.1</v>
      </c>
      <c r="I82" s="24">
        <v>0</v>
      </c>
      <c r="J82" s="24">
        <v>643.5</v>
      </c>
      <c r="K82" s="24">
        <v>643.5</v>
      </c>
      <c r="L82" s="24">
        <f>H82-J82</f>
        <v>357.6</v>
      </c>
      <c r="M82" s="20"/>
      <c r="N82" s="12"/>
      <c r="O82" s="4"/>
      <c r="P82" s="4"/>
      <c r="Q82" s="38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2:41" s="3" customFormat="1" ht="19.5">
      <c r="B83" s="19"/>
      <c r="C83" s="26"/>
      <c r="D83" s="25" t="s">
        <v>32</v>
      </c>
      <c r="E83" s="35"/>
      <c r="F83" s="24">
        <v>30</v>
      </c>
      <c r="G83" s="24">
        <f>+H83-F83</f>
        <v>-20.5</v>
      </c>
      <c r="H83" s="24">
        <v>9.5</v>
      </c>
      <c r="I83" s="24">
        <v>0</v>
      </c>
      <c r="J83" s="24">
        <v>9.5</v>
      </c>
      <c r="K83" s="24">
        <v>9.5</v>
      </c>
      <c r="L83" s="24">
        <f>H83-J83</f>
        <v>0</v>
      </c>
      <c r="M83" s="20"/>
      <c r="N83" s="12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2:41" s="3" customFormat="1" ht="19.5">
      <c r="B84" s="19"/>
      <c r="C84" s="26"/>
      <c r="D84" s="25" t="s">
        <v>31</v>
      </c>
      <c r="E84" s="35"/>
      <c r="F84" s="24">
        <v>0</v>
      </c>
      <c r="G84" s="24">
        <v>10</v>
      </c>
      <c r="H84" s="24">
        <v>10</v>
      </c>
      <c r="I84" s="24">
        <v>0</v>
      </c>
      <c r="J84" s="24">
        <v>10</v>
      </c>
      <c r="K84" s="24">
        <v>10</v>
      </c>
      <c r="L84" s="24">
        <f>H84-J84</f>
        <v>0</v>
      </c>
      <c r="M84" s="20"/>
      <c r="N84" s="12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2:41" s="3" customFormat="1" ht="19.5">
      <c r="B85" s="19"/>
      <c r="C85" s="26"/>
      <c r="D85" s="25" t="s">
        <v>30</v>
      </c>
      <c r="E85" s="35"/>
      <c r="F85" s="24">
        <v>200</v>
      </c>
      <c r="G85" s="24">
        <v>-200</v>
      </c>
      <c r="H85" s="24">
        <f>F85+G85</f>
        <v>0</v>
      </c>
      <c r="I85" s="24">
        <v>0</v>
      </c>
      <c r="J85" s="24">
        <v>0</v>
      </c>
      <c r="K85" s="24">
        <v>0</v>
      </c>
      <c r="L85" s="24">
        <f>H85-J85</f>
        <v>0</v>
      </c>
      <c r="M85" s="20"/>
      <c r="N85" s="12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2:41" s="3" customFormat="1" ht="19.5">
      <c r="B86" s="19"/>
      <c r="C86" s="26"/>
      <c r="D86" s="25" t="s">
        <v>29</v>
      </c>
      <c r="E86" s="35"/>
      <c r="F86" s="24">
        <v>0</v>
      </c>
      <c r="G86" s="24">
        <v>0</v>
      </c>
      <c r="H86" s="24">
        <f>F86+G86</f>
        <v>0</v>
      </c>
      <c r="I86" s="24">
        <v>0</v>
      </c>
      <c r="J86" s="24">
        <v>0</v>
      </c>
      <c r="K86" s="24">
        <v>0</v>
      </c>
      <c r="L86" s="24">
        <f>H86-J86</f>
        <v>0</v>
      </c>
      <c r="M86" s="20"/>
      <c r="N86" s="12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2:41" s="3" customFormat="1" ht="19.5">
      <c r="B87" s="19"/>
      <c r="C87" s="26"/>
      <c r="D87" s="25" t="s">
        <v>28</v>
      </c>
      <c r="E87" s="35"/>
      <c r="F87" s="24">
        <v>1790</v>
      </c>
      <c r="G87" s="24">
        <f>+H87-F87</f>
        <v>-1041.5</v>
      </c>
      <c r="H87" s="24">
        <v>748.5</v>
      </c>
      <c r="I87" s="24">
        <v>0</v>
      </c>
      <c r="J87" s="24">
        <v>748.5</v>
      </c>
      <c r="K87" s="24">
        <v>748.5</v>
      </c>
      <c r="L87" s="24">
        <f>H87-J87</f>
        <v>0</v>
      </c>
      <c r="M87" s="20"/>
      <c r="N87" s="12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2:41" s="3" customFormat="1" ht="19.5">
      <c r="B88" s="19"/>
      <c r="C88" s="26"/>
      <c r="D88" s="25" t="s">
        <v>27</v>
      </c>
      <c r="E88" s="35"/>
      <c r="F88" s="24">
        <v>0</v>
      </c>
      <c r="G88" s="24">
        <v>0</v>
      </c>
      <c r="H88" s="24">
        <f>F88+G88</f>
        <v>0</v>
      </c>
      <c r="I88" s="24">
        <v>0</v>
      </c>
      <c r="J88" s="24">
        <v>0</v>
      </c>
      <c r="K88" s="24">
        <v>0</v>
      </c>
      <c r="L88" s="24">
        <f>H88-J88</f>
        <v>0</v>
      </c>
      <c r="M88" s="20"/>
      <c r="N88" s="12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2:41" s="3" customFormat="1" ht="19.5">
      <c r="B89" s="19"/>
      <c r="C89" s="26"/>
      <c r="D89" s="25" t="s">
        <v>26</v>
      </c>
      <c r="E89" s="35"/>
      <c r="F89" s="24">
        <v>0</v>
      </c>
      <c r="G89" s="24">
        <v>0</v>
      </c>
      <c r="H89" s="24">
        <f>F89+G89</f>
        <v>0</v>
      </c>
      <c r="I89" s="24">
        <v>0</v>
      </c>
      <c r="J89" s="24">
        <v>0</v>
      </c>
      <c r="K89" s="24">
        <v>0</v>
      </c>
      <c r="L89" s="24">
        <f>H89-J89</f>
        <v>0</v>
      </c>
      <c r="M89" s="20"/>
      <c r="N89" s="12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2:41" s="3" customFormat="1" ht="19.5">
      <c r="B90" s="19"/>
      <c r="C90" s="26"/>
      <c r="D90" s="25" t="s">
        <v>25</v>
      </c>
      <c r="E90" s="35"/>
      <c r="F90" s="24">
        <v>530</v>
      </c>
      <c r="G90" s="24">
        <f>+H90-F90</f>
        <v>-451.3</v>
      </c>
      <c r="H90" s="24">
        <v>78.7</v>
      </c>
      <c r="I90" s="24">
        <v>0</v>
      </c>
      <c r="J90" s="24">
        <v>78.7</v>
      </c>
      <c r="K90" s="24">
        <v>78.7</v>
      </c>
      <c r="L90" s="24">
        <f>H90-J90</f>
        <v>0</v>
      </c>
      <c r="M90" s="20"/>
      <c r="N90" s="12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2:41" s="3" customFormat="1" ht="19.5">
      <c r="B91" s="19"/>
      <c r="C91" s="26"/>
      <c r="D91" s="25"/>
      <c r="E91" s="35"/>
      <c r="F91" s="24"/>
      <c r="G91" s="24"/>
      <c r="H91" s="24"/>
      <c r="I91" s="37"/>
      <c r="J91" s="24"/>
      <c r="K91" s="24"/>
      <c r="L91" s="24"/>
      <c r="M91" s="20"/>
      <c r="N91" s="12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2:41" s="3" customFormat="1" ht="19.5">
      <c r="B92" s="19"/>
      <c r="C92" s="26"/>
      <c r="D92" s="25"/>
      <c r="E92" s="35"/>
      <c r="F92" s="24"/>
      <c r="G92" s="24"/>
      <c r="H92" s="24"/>
      <c r="I92" s="37"/>
      <c r="J92" s="24"/>
      <c r="K92" s="24"/>
      <c r="L92" s="24"/>
      <c r="M92" s="20"/>
      <c r="N92" s="12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2:41" s="3" customFormat="1" ht="19.5">
      <c r="B93" s="19"/>
      <c r="C93" s="26"/>
      <c r="D93" s="25"/>
      <c r="E93" s="35"/>
      <c r="F93" s="24"/>
      <c r="G93" s="24"/>
      <c r="H93" s="24"/>
      <c r="I93" s="37"/>
      <c r="J93" s="24"/>
      <c r="K93" s="24"/>
      <c r="L93" s="24"/>
      <c r="M93" s="20"/>
      <c r="N93" s="12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2:41" s="3" customFormat="1" ht="19.5">
      <c r="B94" s="19"/>
      <c r="C94" s="26"/>
      <c r="D94" s="33"/>
      <c r="E94" s="35"/>
      <c r="F94" s="24"/>
      <c r="G94" s="24"/>
      <c r="H94" s="24"/>
      <c r="I94" s="24"/>
      <c r="J94" s="24"/>
      <c r="K94" s="24"/>
      <c r="L94" s="24"/>
      <c r="M94" s="20"/>
      <c r="N94" s="12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spans="2:41" s="3" customFormat="1" ht="19.5">
      <c r="B95" s="19"/>
      <c r="C95" s="18" t="s">
        <v>24</v>
      </c>
      <c r="D95" s="36"/>
      <c r="E95" s="35"/>
      <c r="F95" s="29">
        <f>SUM(F97:F99)</f>
        <v>0</v>
      </c>
      <c r="G95" s="29">
        <f>SUM(G97:G99)</f>
        <v>0</v>
      </c>
      <c r="H95" s="29">
        <f>F95+G95</f>
        <v>0</v>
      </c>
      <c r="I95" s="29">
        <f>SUM(I97:I99)</f>
        <v>0</v>
      </c>
      <c r="J95" s="29">
        <f>SUM(J97:J99)</f>
        <v>0</v>
      </c>
      <c r="K95" s="29">
        <f>SUM(K97:K99)</f>
        <v>0</v>
      </c>
      <c r="L95" s="29">
        <f>SUM(L97:L99)</f>
        <v>0</v>
      </c>
      <c r="M95" s="20"/>
      <c r="N95" s="12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spans="2:41" s="3" customFormat="1" ht="19.5">
      <c r="B96" s="19"/>
      <c r="C96" s="26"/>
      <c r="D96" s="36"/>
      <c r="E96" s="35"/>
      <c r="F96" s="24"/>
      <c r="G96" s="24"/>
      <c r="H96" s="24"/>
      <c r="I96" s="24"/>
      <c r="J96" s="24"/>
      <c r="K96" s="24"/>
      <c r="L96" s="24"/>
      <c r="M96" s="20"/>
      <c r="N96" s="12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2:41" s="3" customFormat="1" ht="19.5">
      <c r="B97" s="19"/>
      <c r="C97" s="26"/>
      <c r="D97" s="25" t="s">
        <v>23</v>
      </c>
      <c r="E97" s="35"/>
      <c r="F97" s="24">
        <v>0</v>
      </c>
      <c r="G97" s="24">
        <v>0</v>
      </c>
      <c r="H97" s="24">
        <f>F97+G97</f>
        <v>0</v>
      </c>
      <c r="I97" s="24">
        <v>0</v>
      </c>
      <c r="J97" s="24">
        <v>0</v>
      </c>
      <c r="K97" s="24">
        <v>0</v>
      </c>
      <c r="L97" s="24">
        <f>H97-J97</f>
        <v>0</v>
      </c>
      <c r="M97" s="20"/>
      <c r="N97" s="12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spans="2:41" s="3" customFormat="1" ht="19.5">
      <c r="B98" s="19"/>
      <c r="C98" s="26"/>
      <c r="D98" s="25" t="s">
        <v>22</v>
      </c>
      <c r="E98" s="35"/>
      <c r="F98" s="24">
        <v>0</v>
      </c>
      <c r="G98" s="24">
        <v>0</v>
      </c>
      <c r="H98" s="24">
        <f>F98+G98</f>
        <v>0</v>
      </c>
      <c r="I98" s="24">
        <v>0</v>
      </c>
      <c r="J98" s="24">
        <v>0</v>
      </c>
      <c r="K98" s="24">
        <v>0</v>
      </c>
      <c r="L98" s="24">
        <f>H98-J98</f>
        <v>0</v>
      </c>
      <c r="M98" s="20"/>
      <c r="N98" s="12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spans="2:41" s="3" customFormat="1" ht="19.5">
      <c r="B99" s="19"/>
      <c r="C99" s="34"/>
      <c r="D99" s="25" t="s">
        <v>21</v>
      </c>
      <c r="E99" s="35"/>
      <c r="F99" s="24">
        <v>0</v>
      </c>
      <c r="G99" s="24">
        <v>0</v>
      </c>
      <c r="H99" s="24">
        <f>F99+G99</f>
        <v>0</v>
      </c>
      <c r="I99" s="24">
        <v>0</v>
      </c>
      <c r="J99" s="24">
        <v>0</v>
      </c>
      <c r="K99" s="24">
        <v>0</v>
      </c>
      <c r="L99" s="24">
        <f>H99-J99</f>
        <v>0</v>
      </c>
      <c r="M99" s="20"/>
      <c r="N99" s="12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spans="2:41" s="3" customFormat="1" ht="19.5">
      <c r="B100" s="19"/>
      <c r="C100" s="34"/>
      <c r="D100" s="25"/>
      <c r="E100" s="35"/>
      <c r="F100" s="24"/>
      <c r="G100" s="24"/>
      <c r="H100" s="24"/>
      <c r="I100" s="24"/>
      <c r="J100" s="24"/>
      <c r="K100" s="24"/>
      <c r="L100" s="24"/>
      <c r="M100" s="20"/>
      <c r="N100" s="12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2:41" s="3" customFormat="1" ht="19.5">
      <c r="B101" s="19"/>
      <c r="C101" s="34"/>
      <c r="D101" s="25"/>
      <c r="E101" s="35"/>
      <c r="F101" s="24"/>
      <c r="G101" s="24"/>
      <c r="H101" s="24"/>
      <c r="I101" s="24"/>
      <c r="J101" s="24"/>
      <c r="K101" s="24"/>
      <c r="L101" s="24"/>
      <c r="M101" s="20"/>
      <c r="N101" s="12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2:41" s="3" customFormat="1" ht="19.5">
      <c r="B102" s="19"/>
      <c r="C102" s="34"/>
      <c r="D102" s="25"/>
      <c r="E102" s="35"/>
      <c r="F102" s="24"/>
      <c r="G102" s="24"/>
      <c r="H102" s="24"/>
      <c r="I102" s="24"/>
      <c r="J102" s="24"/>
      <c r="K102" s="24"/>
      <c r="L102" s="24"/>
      <c r="M102" s="20"/>
      <c r="N102" s="12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2:41" s="3" customFormat="1" ht="19.5">
      <c r="B103" s="32"/>
      <c r="C103" s="31"/>
      <c r="D103" s="31"/>
      <c r="E103" s="35"/>
      <c r="F103" s="24"/>
      <c r="G103" s="24"/>
      <c r="H103" s="24"/>
      <c r="I103" s="24"/>
      <c r="J103" s="24"/>
      <c r="K103" s="24"/>
      <c r="L103" s="24"/>
      <c r="M103" s="20"/>
      <c r="N103" s="12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2:41" s="3" customFormat="1" ht="19.5">
      <c r="B104" s="19"/>
      <c r="C104" s="18" t="s">
        <v>20</v>
      </c>
      <c r="D104" s="27"/>
      <c r="E104" s="35"/>
      <c r="F104" s="29">
        <f>SUM(F106:F112)</f>
        <v>249132.6</v>
      </c>
      <c r="G104" s="29">
        <f>SUM(G106:G112)</f>
        <v>-60301.200000000012</v>
      </c>
      <c r="H104" s="29">
        <f>F104+G104</f>
        <v>188831.4</v>
      </c>
      <c r="I104" s="29">
        <f>SUM(I106:I112)</f>
        <v>0</v>
      </c>
      <c r="J104" s="29">
        <f>SUM(J106:J112)</f>
        <v>185975.8</v>
      </c>
      <c r="K104" s="29">
        <f>SUM(K106:K112)</f>
        <v>185975.8</v>
      </c>
      <c r="L104" s="29">
        <f>SUM(L106:L112)</f>
        <v>2855.6000000000058</v>
      </c>
      <c r="M104" s="20"/>
      <c r="N104" s="12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2:41" s="3" customFormat="1" ht="19.5">
      <c r="B105" s="19"/>
      <c r="C105" s="27"/>
      <c r="D105" s="27"/>
      <c r="E105" s="35"/>
      <c r="F105" s="24"/>
      <c r="G105" s="24"/>
      <c r="H105" s="24"/>
      <c r="I105" s="24"/>
      <c r="J105" s="24"/>
      <c r="K105" s="24"/>
      <c r="L105" s="24"/>
      <c r="M105" s="20"/>
      <c r="N105" s="12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2:41" s="3" customFormat="1" ht="37.5">
      <c r="B106" s="19"/>
      <c r="C106" s="26"/>
      <c r="D106" s="25" t="s">
        <v>19</v>
      </c>
      <c r="E106" s="35"/>
      <c r="F106" s="24">
        <v>0</v>
      </c>
      <c r="G106" s="24">
        <v>0</v>
      </c>
      <c r="H106" s="24">
        <f>F106+G106</f>
        <v>0</v>
      </c>
      <c r="I106" s="24">
        <v>0</v>
      </c>
      <c r="J106" s="24">
        <v>0</v>
      </c>
      <c r="K106" s="24">
        <v>0</v>
      </c>
      <c r="L106" s="24">
        <f>H106-J106</f>
        <v>0</v>
      </c>
      <c r="M106" s="20"/>
      <c r="N106" s="12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2:41" s="3" customFormat="1" ht="19.5">
      <c r="B107" s="19"/>
      <c r="C107" s="26"/>
      <c r="D107" s="25" t="s">
        <v>18</v>
      </c>
      <c r="E107" s="35"/>
      <c r="F107" s="24">
        <v>0</v>
      </c>
      <c r="G107" s="24">
        <v>0</v>
      </c>
      <c r="H107" s="24">
        <f>F107+G107</f>
        <v>0</v>
      </c>
      <c r="I107" s="24">
        <v>0</v>
      </c>
      <c r="J107" s="24">
        <v>0</v>
      </c>
      <c r="K107" s="24">
        <v>0</v>
      </c>
      <c r="L107" s="24">
        <f>H107-J107</f>
        <v>0</v>
      </c>
      <c r="M107" s="20"/>
      <c r="N107" s="12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2:41" s="3" customFormat="1" ht="19.5">
      <c r="B108" s="19"/>
      <c r="C108" s="26"/>
      <c r="D108" s="25" t="s">
        <v>17</v>
      </c>
      <c r="E108" s="35"/>
      <c r="F108" s="24">
        <v>0</v>
      </c>
      <c r="G108" s="24">
        <v>0</v>
      </c>
      <c r="H108" s="24">
        <f>F108+G108</f>
        <v>0</v>
      </c>
      <c r="I108" s="24">
        <v>0</v>
      </c>
      <c r="J108" s="24">
        <v>0</v>
      </c>
      <c r="K108" s="24">
        <v>0</v>
      </c>
      <c r="L108" s="24">
        <f>H108-J108</f>
        <v>0</v>
      </c>
      <c r="M108" s="20"/>
      <c r="N108" s="12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2:41" s="3" customFormat="1" ht="19.5">
      <c r="B109" s="19"/>
      <c r="C109" s="26"/>
      <c r="D109" s="25" t="s">
        <v>16</v>
      </c>
      <c r="E109" s="35"/>
      <c r="F109" s="24">
        <v>249132.6</v>
      </c>
      <c r="G109" s="24">
        <f>+H109-F109</f>
        <v>-60301.200000000012</v>
      </c>
      <c r="H109" s="24">
        <v>188831.4</v>
      </c>
      <c r="I109" s="24">
        <v>0</v>
      </c>
      <c r="J109" s="24">
        <v>185975.8</v>
      </c>
      <c r="K109" s="24">
        <v>185975.8</v>
      </c>
      <c r="L109" s="24">
        <f>H109-J109</f>
        <v>2855.6000000000058</v>
      </c>
      <c r="M109" s="20"/>
      <c r="N109" s="12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2:41" s="3" customFormat="1" ht="37.5">
      <c r="B110" s="19"/>
      <c r="C110" s="26"/>
      <c r="D110" s="25" t="s">
        <v>15</v>
      </c>
      <c r="E110" s="35"/>
      <c r="F110" s="24">
        <v>0</v>
      </c>
      <c r="G110" s="24">
        <v>0</v>
      </c>
      <c r="H110" s="24">
        <f>F110+G110</f>
        <v>0</v>
      </c>
      <c r="I110" s="24">
        <v>0</v>
      </c>
      <c r="J110" s="24">
        <v>0</v>
      </c>
      <c r="K110" s="24">
        <v>0</v>
      </c>
      <c r="L110" s="24">
        <f>H110-J110</f>
        <v>0</v>
      </c>
      <c r="M110" s="20"/>
      <c r="N110" s="12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2:41" s="3" customFormat="1" ht="19.5">
      <c r="B111" s="19"/>
      <c r="C111" s="26"/>
      <c r="D111" s="25" t="s">
        <v>14</v>
      </c>
      <c r="E111" s="35"/>
      <c r="F111" s="24">
        <v>0</v>
      </c>
      <c r="G111" s="24"/>
      <c r="H111" s="24">
        <f>F111+G111</f>
        <v>0</v>
      </c>
      <c r="I111" s="24">
        <v>0</v>
      </c>
      <c r="J111" s="24">
        <v>0</v>
      </c>
      <c r="K111" s="24">
        <v>0</v>
      </c>
      <c r="L111" s="24">
        <f>H111-J111</f>
        <v>0</v>
      </c>
      <c r="M111" s="20"/>
      <c r="N111" s="12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2:41" s="3" customFormat="1" ht="37.5">
      <c r="B112" s="19"/>
      <c r="C112" s="26"/>
      <c r="D112" s="25" t="s">
        <v>13</v>
      </c>
      <c r="E112" s="35"/>
      <c r="F112" s="24">
        <v>0</v>
      </c>
      <c r="G112" s="24">
        <v>0</v>
      </c>
      <c r="H112" s="24">
        <f>F112+G112</f>
        <v>0</v>
      </c>
      <c r="I112" s="24">
        <v>0</v>
      </c>
      <c r="J112" s="24">
        <v>0</v>
      </c>
      <c r="K112" s="24">
        <v>0</v>
      </c>
      <c r="L112" s="24">
        <f>H112-J112</f>
        <v>0</v>
      </c>
      <c r="M112" s="20"/>
      <c r="N112" s="12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2:41" s="3" customFormat="1" ht="19.5">
      <c r="B113" s="19"/>
      <c r="C113" s="26"/>
      <c r="D113" s="25"/>
      <c r="E113" s="35"/>
      <c r="F113" s="24"/>
      <c r="G113" s="24"/>
      <c r="H113" s="24"/>
      <c r="I113" s="24"/>
      <c r="J113" s="24"/>
      <c r="K113" s="24"/>
      <c r="L113" s="24"/>
      <c r="M113" s="20"/>
      <c r="N113" s="12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2:41" s="3" customFormat="1" ht="19.5">
      <c r="B114" s="19"/>
      <c r="C114" s="26"/>
      <c r="D114" s="25"/>
      <c r="E114" s="35"/>
      <c r="F114" s="24"/>
      <c r="G114" s="24"/>
      <c r="H114" s="24"/>
      <c r="I114" s="24"/>
      <c r="J114" s="24"/>
      <c r="K114" s="24"/>
      <c r="L114" s="24"/>
      <c r="M114" s="20"/>
      <c r="N114" s="12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2:41" s="3" customFormat="1" ht="19.5">
      <c r="B115" s="19"/>
      <c r="C115" s="26"/>
      <c r="D115" s="25"/>
      <c r="E115" s="35"/>
      <c r="F115" s="24"/>
      <c r="G115" s="24"/>
      <c r="H115" s="24"/>
      <c r="I115" s="24"/>
      <c r="J115" s="24"/>
      <c r="K115" s="24"/>
      <c r="L115" s="24"/>
      <c r="M115" s="20"/>
      <c r="N115" s="12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2:41" s="3" customFormat="1" ht="19.5">
      <c r="B116" s="19"/>
      <c r="C116" s="26"/>
      <c r="D116" s="33"/>
      <c r="E116" s="35"/>
      <c r="F116" s="24"/>
      <c r="G116" s="24"/>
      <c r="H116" s="24"/>
      <c r="I116" s="24"/>
      <c r="J116" s="24"/>
      <c r="K116" s="24"/>
      <c r="L116" s="24"/>
      <c r="M116" s="20"/>
      <c r="N116" s="12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2:41" s="3" customFormat="1" ht="19.5">
      <c r="B117" s="19"/>
      <c r="C117" s="18" t="s">
        <v>12</v>
      </c>
      <c r="D117" s="36"/>
      <c r="E117" s="35"/>
      <c r="F117" s="29">
        <f>SUM(F119:F121)</f>
        <v>0</v>
      </c>
      <c r="G117" s="29">
        <f>SUM(G119:G121)</f>
        <v>0</v>
      </c>
      <c r="H117" s="29">
        <f>F117+G117</f>
        <v>0</v>
      </c>
      <c r="I117" s="29">
        <f>SUM(I119:I121)</f>
        <v>0</v>
      </c>
      <c r="J117" s="29">
        <f>SUM(J119:J121)</f>
        <v>0</v>
      </c>
      <c r="K117" s="29">
        <f>SUM(K119:K121)</f>
        <v>0</v>
      </c>
      <c r="L117" s="29">
        <f>SUM(L119:L121)</f>
        <v>0</v>
      </c>
      <c r="M117" s="20"/>
      <c r="N117" s="12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2:41" s="3" customFormat="1" ht="19.5">
      <c r="B118" s="19"/>
      <c r="C118" s="26"/>
      <c r="D118" s="36"/>
      <c r="E118" s="35"/>
      <c r="F118" s="24"/>
      <c r="G118" s="24"/>
      <c r="H118" s="24"/>
      <c r="I118" s="24"/>
      <c r="J118" s="24"/>
      <c r="K118" s="24"/>
      <c r="L118" s="24"/>
      <c r="M118" s="20"/>
      <c r="N118" s="12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2:41" s="3" customFormat="1" ht="19.5">
      <c r="B119" s="19"/>
      <c r="C119" s="26"/>
      <c r="D119" s="33" t="s">
        <v>11</v>
      </c>
      <c r="E119" s="16"/>
      <c r="F119" s="24">
        <v>0</v>
      </c>
      <c r="G119" s="24">
        <v>0</v>
      </c>
      <c r="H119" s="24">
        <f>F119+G119</f>
        <v>0</v>
      </c>
      <c r="I119" s="24">
        <v>0</v>
      </c>
      <c r="J119" s="24">
        <v>0</v>
      </c>
      <c r="K119" s="24">
        <v>0</v>
      </c>
      <c r="L119" s="24">
        <f>H119-J119</f>
        <v>0</v>
      </c>
      <c r="M119" s="20"/>
      <c r="N119" s="12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2:41" s="3" customFormat="1" ht="19.5">
      <c r="B120" s="19"/>
      <c r="C120" s="26"/>
      <c r="D120" s="33" t="s">
        <v>10</v>
      </c>
      <c r="E120" s="16"/>
      <c r="F120" s="24">
        <v>0</v>
      </c>
      <c r="G120" s="24">
        <v>0</v>
      </c>
      <c r="H120" s="24">
        <f>F120+G120</f>
        <v>0</v>
      </c>
      <c r="I120" s="24">
        <v>0</v>
      </c>
      <c r="J120" s="24">
        <v>0</v>
      </c>
      <c r="K120" s="24">
        <v>0</v>
      </c>
      <c r="L120" s="24">
        <f>H120-J120</f>
        <v>0</v>
      </c>
      <c r="M120" s="20"/>
      <c r="N120" s="12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2:41" s="3" customFormat="1" ht="19.5">
      <c r="B121" s="19"/>
      <c r="C121" s="34"/>
      <c r="D121" s="33" t="s">
        <v>9</v>
      </c>
      <c r="E121" s="16"/>
      <c r="F121" s="24">
        <v>0</v>
      </c>
      <c r="G121" s="24">
        <v>0</v>
      </c>
      <c r="H121" s="24">
        <f>F121+G121</f>
        <v>0</v>
      </c>
      <c r="I121" s="24">
        <v>0</v>
      </c>
      <c r="J121" s="24">
        <v>0</v>
      </c>
      <c r="K121" s="24">
        <v>0</v>
      </c>
      <c r="L121" s="24">
        <f>H121-J121</f>
        <v>0</v>
      </c>
      <c r="M121" s="20"/>
      <c r="N121" s="12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2:41" s="3" customFormat="1" ht="19.5">
      <c r="B122" s="19"/>
      <c r="C122" s="34"/>
      <c r="D122" s="33"/>
      <c r="E122" s="16"/>
      <c r="F122" s="24"/>
      <c r="G122" s="24"/>
      <c r="H122" s="24"/>
      <c r="I122" s="24"/>
      <c r="J122" s="24"/>
      <c r="K122" s="24"/>
      <c r="L122" s="24"/>
      <c r="M122" s="20"/>
      <c r="N122" s="12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2:41" s="3" customFormat="1" ht="19.5">
      <c r="B123" s="19"/>
      <c r="C123" s="34"/>
      <c r="D123" s="33"/>
      <c r="E123" s="16"/>
      <c r="F123" s="24"/>
      <c r="G123" s="24"/>
      <c r="H123" s="24"/>
      <c r="I123" s="24"/>
      <c r="J123" s="24"/>
      <c r="K123" s="24"/>
      <c r="L123" s="24"/>
      <c r="M123" s="20"/>
      <c r="N123" s="12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2:41" s="3" customFormat="1" ht="19.5">
      <c r="B124" s="19"/>
      <c r="C124" s="34"/>
      <c r="D124" s="33"/>
      <c r="E124" s="16"/>
      <c r="F124" s="24"/>
      <c r="G124" s="24"/>
      <c r="H124" s="24"/>
      <c r="I124" s="24"/>
      <c r="J124" s="24"/>
      <c r="K124" s="24"/>
      <c r="L124" s="24"/>
      <c r="M124" s="20"/>
      <c r="N124" s="12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2:41" s="3" customFormat="1" ht="19.5">
      <c r="B125" s="32"/>
      <c r="C125" s="31"/>
      <c r="D125" s="31"/>
      <c r="E125" s="30"/>
      <c r="F125" s="24"/>
      <c r="G125" s="24"/>
      <c r="H125" s="24"/>
      <c r="I125" s="24"/>
      <c r="J125" s="24"/>
      <c r="K125" s="24"/>
      <c r="L125" s="24"/>
      <c r="M125" s="20"/>
      <c r="N125" s="12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2:41" s="3" customFormat="1" ht="19.5">
      <c r="B126" s="19"/>
      <c r="C126" s="18" t="s">
        <v>8</v>
      </c>
      <c r="D126" s="27"/>
      <c r="E126" s="16"/>
      <c r="F126" s="29">
        <f>SUM(F128:F134)</f>
        <v>0</v>
      </c>
      <c r="G126" s="29">
        <f>SUM(G128:G134)</f>
        <v>0</v>
      </c>
      <c r="H126" s="29">
        <f>F126+G126</f>
        <v>0</v>
      </c>
      <c r="I126" s="29">
        <f>SUM(I128:I134)</f>
        <v>0</v>
      </c>
      <c r="J126" s="29">
        <f>SUM(J128:J134)</f>
        <v>0</v>
      </c>
      <c r="K126" s="29">
        <f>SUM(K128:K134)</f>
        <v>0</v>
      </c>
      <c r="L126" s="29">
        <f>SUM(L128:L134)</f>
        <v>0</v>
      </c>
      <c r="M126" s="28"/>
      <c r="N126" s="12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2:41" s="3" customFormat="1" ht="19.5">
      <c r="B127" s="19"/>
      <c r="C127" s="27"/>
      <c r="D127" s="27"/>
      <c r="E127" s="16"/>
      <c r="F127" s="24"/>
      <c r="G127" s="24"/>
      <c r="H127" s="24"/>
      <c r="I127" s="24"/>
      <c r="J127" s="24"/>
      <c r="K127" s="24"/>
      <c r="L127" s="24"/>
      <c r="M127" s="20"/>
      <c r="N127" s="12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2:41" s="3" customFormat="1" ht="19.5">
      <c r="B128" s="19"/>
      <c r="C128" s="26"/>
      <c r="D128" s="25" t="s">
        <v>7</v>
      </c>
      <c r="E128" s="16"/>
      <c r="F128" s="24">
        <v>0</v>
      </c>
      <c r="G128" s="24">
        <v>0</v>
      </c>
      <c r="H128" s="24">
        <f>F128+G128</f>
        <v>0</v>
      </c>
      <c r="I128" s="24">
        <v>0</v>
      </c>
      <c r="J128" s="24">
        <v>0</v>
      </c>
      <c r="K128" s="24">
        <v>0</v>
      </c>
      <c r="L128" s="24">
        <f>H128-J128</f>
        <v>0</v>
      </c>
      <c r="M128" s="20"/>
      <c r="N128" s="12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2:41" s="3" customFormat="1" ht="19.5">
      <c r="B129" s="19"/>
      <c r="C129" s="26"/>
      <c r="D129" s="25" t="s">
        <v>6</v>
      </c>
      <c r="E129" s="16"/>
      <c r="F129" s="24">
        <v>0</v>
      </c>
      <c r="G129" s="24">
        <v>0</v>
      </c>
      <c r="H129" s="24">
        <f>F129+G129</f>
        <v>0</v>
      </c>
      <c r="I129" s="24">
        <v>0</v>
      </c>
      <c r="J129" s="24">
        <v>0</v>
      </c>
      <c r="K129" s="24">
        <v>0</v>
      </c>
      <c r="L129" s="24">
        <f>H129-J129</f>
        <v>0</v>
      </c>
      <c r="M129" s="20"/>
      <c r="N129" s="12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spans="2:41" s="3" customFormat="1" ht="19.5">
      <c r="B130" s="19"/>
      <c r="C130" s="26"/>
      <c r="D130" s="25" t="s">
        <v>5</v>
      </c>
      <c r="E130" s="16"/>
      <c r="F130" s="24">
        <v>0</v>
      </c>
      <c r="G130" s="24">
        <v>0</v>
      </c>
      <c r="H130" s="24">
        <f>F130+G130</f>
        <v>0</v>
      </c>
      <c r="I130" s="24">
        <v>0</v>
      </c>
      <c r="J130" s="24">
        <v>0</v>
      </c>
      <c r="K130" s="24">
        <v>0</v>
      </c>
      <c r="L130" s="24">
        <f>H130-J130</f>
        <v>0</v>
      </c>
      <c r="M130" s="20"/>
      <c r="N130" s="12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2:41" s="3" customFormat="1" ht="19.5">
      <c r="B131" s="19"/>
      <c r="C131" s="26"/>
      <c r="D131" s="25" t="s">
        <v>4</v>
      </c>
      <c r="E131" s="16"/>
      <c r="F131" s="24">
        <v>0</v>
      </c>
      <c r="G131" s="24">
        <v>0</v>
      </c>
      <c r="H131" s="24">
        <f>F131+G131</f>
        <v>0</v>
      </c>
      <c r="I131" s="24">
        <v>0</v>
      </c>
      <c r="J131" s="24">
        <v>0</v>
      </c>
      <c r="K131" s="24">
        <v>0</v>
      </c>
      <c r="L131" s="24">
        <f>H131-J131</f>
        <v>0</v>
      </c>
      <c r="M131" s="20"/>
      <c r="N131" s="12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2:41" s="3" customFormat="1" ht="19.5">
      <c r="B132" s="19"/>
      <c r="C132" s="26"/>
      <c r="D132" s="25" t="s">
        <v>3</v>
      </c>
      <c r="E132" s="16"/>
      <c r="F132" s="24">
        <v>0</v>
      </c>
      <c r="G132" s="24">
        <v>0</v>
      </c>
      <c r="H132" s="24">
        <f>F132+G132</f>
        <v>0</v>
      </c>
      <c r="I132" s="24">
        <v>0</v>
      </c>
      <c r="J132" s="24">
        <v>0</v>
      </c>
      <c r="K132" s="24">
        <v>0</v>
      </c>
      <c r="L132" s="24">
        <f>H132-J132</f>
        <v>0</v>
      </c>
      <c r="M132" s="20"/>
      <c r="N132" s="12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2:41" s="3" customFormat="1" ht="19.5">
      <c r="B133" s="19"/>
      <c r="C133" s="26"/>
      <c r="D133" s="25" t="s">
        <v>2</v>
      </c>
      <c r="E133" s="16"/>
      <c r="F133" s="24">
        <v>0</v>
      </c>
      <c r="G133" s="24">
        <v>0</v>
      </c>
      <c r="H133" s="24">
        <f>F133+G133</f>
        <v>0</v>
      </c>
      <c r="I133" s="24">
        <v>0</v>
      </c>
      <c r="J133" s="24">
        <v>0</v>
      </c>
      <c r="K133" s="24">
        <v>0</v>
      </c>
      <c r="L133" s="24">
        <f>H133-J133</f>
        <v>0</v>
      </c>
      <c r="M133" s="20"/>
      <c r="N133" s="12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2:41" s="3" customFormat="1" ht="19.5">
      <c r="B134" s="19"/>
      <c r="C134" s="26"/>
      <c r="D134" s="25" t="s">
        <v>1</v>
      </c>
      <c r="E134" s="16"/>
      <c r="F134" s="24">
        <v>0</v>
      </c>
      <c r="G134" s="24">
        <v>0</v>
      </c>
      <c r="H134" s="24">
        <f>F134+G134</f>
        <v>0</v>
      </c>
      <c r="I134" s="24">
        <v>0</v>
      </c>
      <c r="J134" s="24">
        <v>0</v>
      </c>
      <c r="K134" s="24">
        <v>0</v>
      </c>
      <c r="L134" s="24">
        <f>H134-J134</f>
        <v>0</v>
      </c>
      <c r="M134" s="20"/>
      <c r="N134" s="12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2:41" s="3" customFormat="1" ht="19.5">
      <c r="B135" s="19"/>
      <c r="C135" s="18"/>
      <c r="D135" s="17"/>
      <c r="E135" s="16"/>
      <c r="F135" s="24"/>
      <c r="G135" s="24"/>
      <c r="H135" s="24"/>
      <c r="I135" s="24"/>
      <c r="J135" s="24"/>
      <c r="K135" s="24"/>
      <c r="L135" s="24"/>
      <c r="M135" s="20"/>
      <c r="N135" s="12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2:41" s="3" customFormat="1" ht="19.5">
      <c r="B136" s="19"/>
      <c r="C136" s="23"/>
      <c r="D136" s="22" t="s">
        <v>0</v>
      </c>
      <c r="E136" s="21"/>
      <c r="F136" s="21">
        <f>F21+F34+F49+F64+F80+F95+F104+F117+F126</f>
        <v>1487157.1</v>
      </c>
      <c r="G136" s="21">
        <f>G21+G34+G49+G64+G80+G95+G104+G117+G126</f>
        <v>1397820.0000000005</v>
      </c>
      <c r="H136" s="21">
        <f>H21+H34+H49+H64+H80+H95+H104+H117+H126</f>
        <v>2884977.1</v>
      </c>
      <c r="I136" s="21">
        <f>I21+I34+I49+I64+I80+I95+I104+I117+I126</f>
        <v>0</v>
      </c>
      <c r="J136" s="21">
        <f>J21+J34+J49+J64+J80+J95+J104+J117+J126</f>
        <v>2859269.5999999996</v>
      </c>
      <c r="K136" s="21">
        <f>K21+K34+K49+K64+K80+K95+K104+K117+K126</f>
        <v>2859269.5999999996</v>
      </c>
      <c r="L136" s="21">
        <f>L21+L34+L49+L64+L80+L95+L104+L117+L126</f>
        <v>25707.500000000375</v>
      </c>
      <c r="M136" s="20"/>
      <c r="N136" s="12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2:41" s="3" customFormat="1" ht="19.5">
      <c r="B137" s="19"/>
      <c r="C137" s="18"/>
      <c r="D137" s="17"/>
      <c r="E137" s="16"/>
      <c r="F137" s="15"/>
      <c r="G137" s="15"/>
      <c r="H137" s="15"/>
      <c r="I137" s="15"/>
      <c r="J137" s="15"/>
      <c r="K137" s="14"/>
      <c r="L137" s="14"/>
      <c r="M137" s="13"/>
      <c r="N137" s="12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2:41" s="3" customFormat="1" ht="14.25" thickBot="1">
      <c r="B138" s="11"/>
      <c r="C138" s="10"/>
      <c r="D138" s="10"/>
      <c r="E138" s="10"/>
      <c r="F138" s="9"/>
      <c r="G138" s="9"/>
      <c r="H138" s="9"/>
      <c r="I138" s="9"/>
      <c r="J138" s="9"/>
      <c r="K138" s="9"/>
      <c r="L138" s="9"/>
      <c r="M138" s="8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2:41" s="3" customFormat="1" ht="13.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7"/>
      <c r="M139" s="5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2:41" s="3" customFormat="1" ht="13.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2:41" s="3" customFormat="1" ht="13.5">
      <c r="B141" s="5"/>
      <c r="C141" s="5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2:41" s="3" customFormat="1" ht="13.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2:41" s="3" customFormat="1" ht="13.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2:41" s="3" customFormat="1" ht="13.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2:41" s="3" customFormat="1" ht="13.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2:41" s="3" customFormat="1" ht="13.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2:41" s="3" customFormat="1" ht="13.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2:41" s="3" customFormat="1" ht="13.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2:41" s="3" customFormat="1" ht="13.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2:41" s="3" customFormat="1" ht="13.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2:41" s="3" customFormat="1" ht="13.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2:41" s="3" customFormat="1" ht="13.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2:41" s="3" customFormat="1" ht="13.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2:41" s="3" customFormat="1" ht="13.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2:41" s="3" customFormat="1" ht="13.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2:41" s="3" customFormat="1" ht="13.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2:41" s="3" customFormat="1" ht="13.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2:41" s="3" customFormat="1" ht="13.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2:41" s="3" customFormat="1" ht="13.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2:41" s="3" customFormat="1" ht="13.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2:41" s="3" customFormat="1" ht="13.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2:41" s="3" customFormat="1" ht="13.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2:41" s="3" customFormat="1" ht="13.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2:41" s="3" customFormat="1" ht="13.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2:41" s="3" customFormat="1" ht="13.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2:41" s="3" customFormat="1" ht="13.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2:41" s="3" customFormat="1" ht="13.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2:41" s="3" customFormat="1" ht="13.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2:41" s="3" customFormat="1" ht="13.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2:41" s="3" customFormat="1" ht="13.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2:41" s="3" customFormat="1" ht="13.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2:41" s="3" customFormat="1" ht="13.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2:41" s="3" customFormat="1" ht="13.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2:41" s="3" customFormat="1" ht="13.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2:41" s="3" customFormat="1" ht="13.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2:41" s="3" customFormat="1" ht="13.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2:41" s="3" customFormat="1" ht="13.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2:41" s="3" customFormat="1" ht="13.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2:41" s="3" customFormat="1" ht="13.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2:41" s="3" customFormat="1" ht="13.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2:41" s="3" customFormat="1" ht="13.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2:41" s="3" customFormat="1" ht="13.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2:41" s="3" customFormat="1" ht="13.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2:41" s="3" customFormat="1" ht="13.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2:41" s="3" customFormat="1" ht="13.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2:41" s="3" customFormat="1" ht="13.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2:41" s="3" customFormat="1" ht="13.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2:41" s="3" customFormat="1" ht="13.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2:41" s="3" customFormat="1" ht="13.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2:41" s="3" customFormat="1" ht="13.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2:41" s="3" customFormat="1" ht="13.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2:41" s="3" customFormat="1" ht="13.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2:41" s="3" customFormat="1" ht="13.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2:41" s="3" customFormat="1" ht="13.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2:41" s="3" customFormat="1" ht="13.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2:41" s="3" customFormat="1" ht="13.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2:41" s="3" customFormat="1" ht="13.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2:41" s="3" customFormat="1" ht="13.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2:41" s="3" customFormat="1" ht="13.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2:41" s="3" customFormat="1" ht="13.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2:41" s="3" customFormat="1" ht="13.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2:41" s="3" customFormat="1" ht="13.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2:41" s="3" customFormat="1" ht="13.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2:41" s="3" customFormat="1" ht="13.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2:41" s="3" customFormat="1" ht="13.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2:41" s="3" customFormat="1" ht="13.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2:41" s="3" customFormat="1" ht="13.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2:41" s="3" customFormat="1" ht="13.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2:41" s="3" customFormat="1" ht="13.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2:41" s="3" customFormat="1" ht="13.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2:41" s="3" customFormat="1" ht="13.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2:41" s="3" customFormat="1" ht="13.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2:41" s="3" customFormat="1" ht="13.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2:41" s="3" customFormat="1" ht="13.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2:41" s="3" customFormat="1" ht="13.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2:41" s="3" customFormat="1" ht="13.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2:41" s="3" customFormat="1" ht="13.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2:41" s="3" customFormat="1" ht="13.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2:41" s="3" customFormat="1" ht="13.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2:41" s="3" customFormat="1" ht="13.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2:41" s="3" customFormat="1" ht="13.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2:41" s="3" customFormat="1" ht="13.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2:41" s="3" customFormat="1" ht="13.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2:41" s="3" customFormat="1" ht="13.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2:41" s="3" customFormat="1" ht="13.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2:41" s="3" customFormat="1" ht="13.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2:41" s="3" customFormat="1" ht="13.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2:41" s="3" customFormat="1" ht="13.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2:41" s="3" customFormat="1" ht="13.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2:41" s="3" customFormat="1" ht="13.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2:41" s="3" customFormat="1" ht="13.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2:41" s="3" customFormat="1" ht="13.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2:41" s="3" customFormat="1" ht="13.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2:41" s="3" customFormat="1" ht="13.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2:41" s="3" customFormat="1" ht="13.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2:41" s="3" customFormat="1" ht="13.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2:41" s="3" customFormat="1" ht="13.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2:41" s="3" customFormat="1" ht="13.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2:41" s="3" customFormat="1" ht="13.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2:41" s="3" customFormat="1" ht="13.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2:41" s="3" customFormat="1" ht="13.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2:41" s="3" customFormat="1" ht="13.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2:41" s="3" customFormat="1" ht="13.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2:41" s="3" customFormat="1" ht="13.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2:41" s="3" customFormat="1" ht="13.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2:41" s="3" customFormat="1" ht="13.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2:41" s="3" customFormat="1" ht="13.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2:41" s="3" customFormat="1" ht="13.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2:41" s="3" customFormat="1" ht="13.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2:41" s="3" customFormat="1" ht="13.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2:41" s="3" customFormat="1" ht="13.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2:41" s="3" customFormat="1" ht="13.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2:41" s="3" customFormat="1" ht="13.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2:41" s="3" customFormat="1" ht="13.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2:41" s="3" customFormat="1" ht="13.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2:41" s="3" customFormat="1" ht="13.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2:41" s="3" customFormat="1" ht="13.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2:41" s="3" customFormat="1" ht="13.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2:41" s="3" customFormat="1" ht="13.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2:41" s="3" customFormat="1" ht="13.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2:41" s="3" customFormat="1" ht="13.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2:41" s="3" customFormat="1" ht="13.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2:41" s="3" customFormat="1" ht="13.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2:41" s="3" customFormat="1" ht="13.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2:41" s="3" customFormat="1" ht="13.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2:41" s="3" customFormat="1" ht="13.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2:41" s="3" customFormat="1" ht="13.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2:41" s="3" customFormat="1" ht="13.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2:41" s="3" customFormat="1" ht="13.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2:41" s="3" customFormat="1" ht="13.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2:41" s="3" customFormat="1" ht="13.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2:41" s="3" customFormat="1" ht="13.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2:41" s="3" customFormat="1" ht="13.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2:41" s="3" customFormat="1" ht="13.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2:41" s="3" customFormat="1" ht="13.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2:41" s="3" customFormat="1" ht="13.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2:41" s="3" customFormat="1" ht="13.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2:41" s="3" customFormat="1" ht="13.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2:41" s="3" customFormat="1" ht="13.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2:41" s="3" customFormat="1" ht="13.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2:41" s="3" customFormat="1" ht="13.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2:41" s="3" customFormat="1" ht="13.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2:41" s="3" customFormat="1" ht="13.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2:41" s="3" customFormat="1" ht="13.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2:41" s="3" customFormat="1" ht="13.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2:41" s="3" customFormat="1" ht="13.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2:41" s="3" customFormat="1" ht="13.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2:41" s="3" customFormat="1" ht="13.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2:41" s="3" customFormat="1" ht="13.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2:41" s="3" customFormat="1" ht="13.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2:41" s="3" customFormat="1" ht="13.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2:41" s="3" customFormat="1" ht="13.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2:41" s="3" customFormat="1" ht="13.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2:41" s="3" customFormat="1" ht="13.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2:41" s="3" customFormat="1" ht="13.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2:41" s="3" customFormat="1" ht="13.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2:41" s="3" customFormat="1" ht="13.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2:41" s="3" customFormat="1" ht="13.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2:41" s="3" customFormat="1" ht="13.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2:41" s="3" customFormat="1" ht="13.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2:41" s="3" customFormat="1" ht="13.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2:41" s="3" customFormat="1" ht="13.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2:41" s="3" customFormat="1" ht="13.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2:41" s="3" customFormat="1" ht="13.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2:41" s="3" customFormat="1" ht="13.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2:41" s="3" customFormat="1" ht="13.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2:41" s="3" customFormat="1" ht="13.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2:41" s="3" customFormat="1" ht="13.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2:41" s="3" customFormat="1" ht="13.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2:41" s="3" customFormat="1" ht="13.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2:41" s="3" customFormat="1" ht="13.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2:41" s="3" customFormat="1" ht="13.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2:41" s="3" customFormat="1" ht="13.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2:41" s="3" customFormat="1" ht="13.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2:41" s="3" customFormat="1" ht="13.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2:41" s="3" customFormat="1" ht="13.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2:41" s="3" customFormat="1" ht="13.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2:41" s="3" customFormat="1" ht="13.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2:41" s="3" customFormat="1" ht="13.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2:41" s="3" customFormat="1" ht="13.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2:41" s="3" customFormat="1" ht="13.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2:41" s="3" customFormat="1" ht="13.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2:41" s="3" customFormat="1" ht="13.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2:41" s="3" customFormat="1" ht="13.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2:41" s="3" customFormat="1" ht="13.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2:41" s="3" customFormat="1" ht="13.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2:41" s="3" customFormat="1" ht="13.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2:41" s="3" customFormat="1" ht="13.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2:41" s="3" customFormat="1" ht="13.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2:41" s="3" customFormat="1" ht="13.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2:41" s="3" customFormat="1" ht="13.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2:41" s="3" customFormat="1" ht="13.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2:41" s="3" customFormat="1" ht="13.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2:41" s="3" customFormat="1" ht="13.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2:41" s="3" customFormat="1" ht="13.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2:41" s="3" customFormat="1" ht="13.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2:41" s="3" customFormat="1" ht="13.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2:41" s="3" customFormat="1" ht="13.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2:41" s="3" customFormat="1" ht="13.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2:41" s="3" customFormat="1" ht="13.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2:41" s="3" customFormat="1" ht="13.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2:41" s="3" customFormat="1" ht="13.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2:41" s="3" customFormat="1" ht="13.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2:41" s="3" customFormat="1" ht="13.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2:41" s="3" customFormat="1" ht="13.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2:41" s="3" customFormat="1" ht="13.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2:41" s="3" customFormat="1" ht="13.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2:41" s="3" customFormat="1" ht="13.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2:41" s="3" customFormat="1" ht="13.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2:41" s="3" customFormat="1" ht="13.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2:41" s="3" customFormat="1" ht="13.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2:41" s="3" customFormat="1" ht="13.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2:41" s="3" customFormat="1" ht="13.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2:41" s="3" customFormat="1" ht="13.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2:41" s="3" customFormat="1" ht="13.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2:41" s="3" customFormat="1" ht="13.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2:41" s="3" customFormat="1" ht="13.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2:41" s="3" customFormat="1" ht="13.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2:41" s="3" customFormat="1" ht="13.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2:41" s="3" customFormat="1" ht="13.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2:41" s="3" customFormat="1" ht="13.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2:41" s="3" customFormat="1" ht="13.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2:41" s="3" customFormat="1" ht="13.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2:41" s="3" customFormat="1" ht="13.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2:41" s="3" customFormat="1" ht="13.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2:41" s="3" customFormat="1" ht="13.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2:41" s="3" customFormat="1" ht="13.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2:41" s="3" customFormat="1" ht="13.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2:41" s="3" customFormat="1" ht="13.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2:41" s="3" customFormat="1" ht="13.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2:41" s="3" customFormat="1" ht="13.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2:41" s="3" customFormat="1" ht="13.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2:41" s="3" customFormat="1" ht="13.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2:41" s="3" customFormat="1" ht="13.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2:41" s="3" customFormat="1" ht="13.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2:41" s="3" customFormat="1" ht="13.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2:41" s="3" customFormat="1" ht="13.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2:41" s="3" customFormat="1" ht="13.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2:41" s="3" customFormat="1" ht="13.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2:41" s="3" customFormat="1" ht="13.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2:41" s="3" customFormat="1" ht="13.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2:41" s="3" customFormat="1" ht="13.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2:41" s="3" customFormat="1" ht="13.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2:41" s="3" customFormat="1" ht="13.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2:41" s="3" customFormat="1" ht="13.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2:41" s="3" customFormat="1" ht="13.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2:41" s="3" customFormat="1" ht="13.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2:41" s="3" customFormat="1" ht="13.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2:41" s="3" customFormat="1" ht="13.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2:41" s="3" customFormat="1" ht="13.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2:41" s="3" customFormat="1" ht="13.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2:41" s="3" customFormat="1" ht="13.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2:41" s="3" customFormat="1" ht="13.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2:41" s="3" customFormat="1" ht="13.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2:41" s="3" customFormat="1" ht="13.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2:41" s="3" customFormat="1" ht="13.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2:41" s="3" customFormat="1" ht="13.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2:41" s="3" customFormat="1" ht="13.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2:41" s="3" customFormat="1" ht="13.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2:41" s="3" customFormat="1" ht="13.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2:41" s="3" customFormat="1" ht="13.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2:41" s="3" customFormat="1" ht="13.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2:41" s="3" customFormat="1" ht="13.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2:41" s="3" customFormat="1" ht="13.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2:41" s="3" customFormat="1" ht="13.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2:41" s="3" customFormat="1" ht="13.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2:41" s="3" customFormat="1" ht="13.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2:41" s="3" customFormat="1" ht="13.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2:41" s="3" customFormat="1" ht="13.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2:41" s="3" customFormat="1" ht="13.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2:41" s="3" customFormat="1" ht="13.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2:41" s="3" customFormat="1" ht="13.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2:41" s="3" customFormat="1" ht="13.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2:41" s="3" customFormat="1" ht="13.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2:41" s="3" customFormat="1" ht="13.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2:41" s="3" customFormat="1" ht="13.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2:41" s="3" customFormat="1" ht="13.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2:41" s="3" customFormat="1" ht="13.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2:41" s="3" customFormat="1" ht="13.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2:41" s="3" customFormat="1" ht="13.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2:41" s="3" customFormat="1" ht="13.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2:41" s="3" customFormat="1" ht="13.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2:41" s="3" customFormat="1" ht="13.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2:41" s="3" customFormat="1" ht="13.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2:41" s="3" customFormat="1" ht="13.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2:41" s="3" customFormat="1" ht="13.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2:41" s="3" customFormat="1" ht="13.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2:41" s="3" customFormat="1" ht="13.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2:41" s="3" customFormat="1" ht="13.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2:41" s="3" customFormat="1" ht="13.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2:41" s="3" customFormat="1" ht="13.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2:41" s="3" customFormat="1" ht="13.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2:41" s="3" customFormat="1" ht="13.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2:41" s="3" customFormat="1" ht="13.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2:41" s="3" customFormat="1" ht="13.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2:41" s="3" customFormat="1" ht="13.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2:41" s="3" customFormat="1" ht="13.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2:41" s="3" customFormat="1" ht="13.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2:41" s="3" customFormat="1" ht="13.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2:41" s="3" customFormat="1" ht="13.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2:41" s="3" customFormat="1" ht="13.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2:41" s="3" customFormat="1" ht="13.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2:41" s="3" customFormat="1" ht="13.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2:41" s="3" customFormat="1" ht="13.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2:41" s="3" customFormat="1" ht="13.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2:41" s="3" customFormat="1" ht="13.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2:41" s="3" customFormat="1" ht="13.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2:41" s="3" customFormat="1" ht="13.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2:41" s="3" customFormat="1" ht="13.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2:41" s="3" customFormat="1" ht="13.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2:41" s="3" customFormat="1" ht="13.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2:41" s="3" customFormat="1" ht="13.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2:41" s="3" customFormat="1" ht="13.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2:41" s="3" customFormat="1" ht="13.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2:41" s="3" customFormat="1" ht="13.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2:41" s="3" customFormat="1" ht="13.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2:41" s="3" customFormat="1" ht="13.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2:41" s="3" customFormat="1" ht="13.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2:41" s="3" customFormat="1" ht="13.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</sheetData>
  <mergeCells count="8">
    <mergeCell ref="P53:U55"/>
    <mergeCell ref="C64:D65"/>
    <mergeCell ref="B11:M11"/>
    <mergeCell ref="B12:M12"/>
    <mergeCell ref="B13:M13"/>
    <mergeCell ref="B14:M14"/>
    <mergeCell ref="B15:M15"/>
    <mergeCell ref="R44:V50"/>
  </mergeCells>
  <pageMargins left="0.23622047244094491" right="0.23622047244094491" top="0.88" bottom="1.1100000000000001" header="0.31496062992125984" footer="0.5"/>
  <pageSetup scale="40" fitToHeight="0" orientation="portrait" r:id="rId1"/>
  <headerFooter alignWithMargins="0"/>
  <rowBreaks count="1" manualBreakCount="1">
    <brk id="7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OBJETO DEL GASTO</vt:lpstr>
      <vt:lpstr>'OBJETO DEL GASTO'!Área_de_impresión</vt:lpstr>
      <vt:lpstr>'OBJETO DEL GASTO'!Títulos_a_imprimir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Marina Ramírez Aragon</dc:creator>
  <cp:lastModifiedBy>Laura Marina Ramírez Aragon</cp:lastModifiedBy>
  <dcterms:created xsi:type="dcterms:W3CDTF">2017-03-08T16:26:18Z</dcterms:created>
  <dcterms:modified xsi:type="dcterms:W3CDTF">2017-03-08T16:28:11Z</dcterms:modified>
</cp:coreProperties>
</file>